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RQUIVOS DE LICITAÇÃO\Licitações 2019\TMP - Tomada de Preço\01.2019\"/>
    </mc:Choice>
  </mc:AlternateContent>
  <bookViews>
    <workbookView xWindow="0" yWindow="0" windowWidth="15345" windowHeight="4350" tabRatio="602"/>
  </bookViews>
  <sheets>
    <sheet name="TMP 01.2019 ANEXO II" sheetId="15" r:id="rId1"/>
  </sheets>
  <definedNames>
    <definedName name="_xlnm.Print_Area" localSheetId="0">'TMP 01.2019 ANEXO II'!$A$1:$M$165</definedName>
  </definedNames>
  <calcPr calcId="152511"/>
</workbook>
</file>

<file path=xl/calcChain.xml><?xml version="1.0" encoding="utf-8"?>
<calcChain xmlns="http://schemas.openxmlformats.org/spreadsheetml/2006/main">
  <c r="H30" i="15" l="1"/>
  <c r="H42" i="15"/>
  <c r="H43" i="15"/>
  <c r="H44" i="15"/>
  <c r="H45" i="15"/>
  <c r="H70" i="15"/>
  <c r="H71" i="15"/>
  <c r="H72" i="15"/>
  <c r="H107" i="15"/>
  <c r="J47" i="15" l="1"/>
  <c r="K47" i="15"/>
  <c r="L47" i="15"/>
  <c r="M47" i="15" s="1"/>
  <c r="J53" i="15" l="1"/>
  <c r="K53" i="15"/>
  <c r="L53" i="15"/>
  <c r="M53" i="15" s="1"/>
  <c r="J131" i="15"/>
  <c r="L131" i="15"/>
  <c r="M131" i="15" s="1"/>
  <c r="K131" i="15"/>
  <c r="K133" i="15"/>
  <c r="L133" i="15"/>
  <c r="M133" i="15" s="1"/>
  <c r="J133" i="15"/>
  <c r="L134" i="15"/>
  <c r="M134" i="15" s="1"/>
  <c r="K134" i="15"/>
  <c r="J134" i="15"/>
  <c r="J132" i="15"/>
  <c r="L132" i="15"/>
  <c r="M132" i="15" s="1"/>
  <c r="K132" i="15"/>
  <c r="I30" i="15" l="1"/>
  <c r="L77" i="15"/>
  <c r="M77" i="15" s="1"/>
  <c r="K77" i="15"/>
  <c r="J77" i="15"/>
  <c r="K123" i="15"/>
  <c r="L123" i="15"/>
  <c r="M123" i="15" s="1"/>
  <c r="J123" i="15"/>
  <c r="K135" i="15"/>
  <c r="L135" i="15"/>
  <c r="M135" i="15" s="1"/>
  <c r="J135" i="15"/>
  <c r="I42" i="15"/>
  <c r="I43" i="15"/>
  <c r="K43" i="15" s="1"/>
  <c r="I44" i="15"/>
  <c r="K44" i="15" s="1"/>
  <c r="I45" i="15"/>
  <c r="K45" i="15" s="1"/>
  <c r="J45" i="15"/>
  <c r="J44" i="15"/>
  <c r="J42" i="15"/>
  <c r="L41" i="15"/>
  <c r="M41" i="15" s="1"/>
  <c r="K41" i="15"/>
  <c r="J41" i="15"/>
  <c r="L43" i="15" l="1"/>
  <c r="M43" i="15" s="1"/>
  <c r="L45" i="15"/>
  <c r="M45" i="15" s="1"/>
  <c r="L42" i="15"/>
  <c r="M42" i="15" s="1"/>
  <c r="L44" i="15"/>
  <c r="M44" i="15" s="1"/>
  <c r="K42" i="15"/>
  <c r="J43" i="15"/>
  <c r="L40" i="15" l="1"/>
  <c r="M40" i="15" s="1"/>
  <c r="K40" i="15"/>
  <c r="J40" i="15"/>
  <c r="J37" i="15"/>
  <c r="K37" i="15"/>
  <c r="L37" i="15"/>
  <c r="M37" i="15" s="1"/>
  <c r="J38" i="15"/>
  <c r="K38" i="15"/>
  <c r="L38" i="15"/>
  <c r="M38" i="15" s="1"/>
  <c r="J39" i="15"/>
  <c r="K39" i="15"/>
  <c r="L39" i="15"/>
  <c r="M39" i="15" s="1"/>
  <c r="J36" i="15"/>
  <c r="K36" i="15"/>
  <c r="L36" i="15"/>
  <c r="M36" i="15" s="1"/>
  <c r="L35" i="15" l="1"/>
  <c r="M35" i="15" s="1"/>
  <c r="K35" i="15"/>
  <c r="J35" i="15"/>
  <c r="L34" i="15"/>
  <c r="M34" i="15" s="1"/>
  <c r="K34" i="15"/>
  <c r="J34" i="15"/>
  <c r="J156" i="15"/>
  <c r="K156" i="15"/>
  <c r="L156" i="15"/>
  <c r="M156" i="15" s="1"/>
  <c r="J157" i="15"/>
  <c r="K157" i="15"/>
  <c r="L157" i="15"/>
  <c r="M157" i="15" s="1"/>
  <c r="L155" i="15"/>
  <c r="M155" i="15" s="1"/>
  <c r="K155" i="15"/>
  <c r="J155" i="15"/>
  <c r="J122" i="15"/>
  <c r="K122" i="15"/>
  <c r="L122" i="15"/>
  <c r="M122" i="15" s="1"/>
  <c r="J72" i="15"/>
  <c r="I72" i="15"/>
  <c r="K72" i="15" s="1"/>
  <c r="I71" i="15"/>
  <c r="K71" i="15" s="1"/>
  <c r="J71" i="15"/>
  <c r="I70" i="15"/>
  <c r="K70" i="15" s="1"/>
  <c r="J70" i="15"/>
  <c r="J129" i="15"/>
  <c r="K129" i="15"/>
  <c r="L129" i="15"/>
  <c r="M129" i="15" s="1"/>
  <c r="J130" i="15"/>
  <c r="K130" i="15"/>
  <c r="L130" i="15"/>
  <c r="M130" i="15" s="1"/>
  <c r="L73" i="15"/>
  <c r="M73" i="15" s="1"/>
  <c r="K73" i="15"/>
  <c r="J73" i="15"/>
  <c r="L72" i="15" l="1"/>
  <c r="M72" i="15" s="1"/>
  <c r="L70" i="15"/>
  <c r="M70" i="15" s="1"/>
  <c r="L71" i="15"/>
  <c r="M71" i="15" s="1"/>
  <c r="M154" i="15"/>
  <c r="J91" i="15"/>
  <c r="L91" i="15"/>
  <c r="M91" i="15" s="1"/>
  <c r="K91" i="15"/>
  <c r="C107" i="15" l="1"/>
  <c r="I107" i="15" l="1"/>
  <c r="D107" i="15"/>
  <c r="J48" i="15"/>
  <c r="K48" i="15"/>
  <c r="L48" i="15"/>
  <c r="M48" i="15" s="1"/>
  <c r="J23" i="15" l="1"/>
  <c r="K23" i="15"/>
  <c r="L23" i="15"/>
  <c r="M23" i="15" s="1"/>
  <c r="J20" i="15" l="1"/>
  <c r="K20" i="15"/>
  <c r="L20" i="15"/>
  <c r="M20" i="15" s="1"/>
  <c r="J21" i="15"/>
  <c r="K21" i="15"/>
  <c r="L21" i="15"/>
  <c r="M21" i="15" s="1"/>
  <c r="J22" i="15"/>
  <c r="K22" i="15"/>
  <c r="L22" i="15"/>
  <c r="M22" i="15" s="1"/>
  <c r="J151" i="15" l="1"/>
  <c r="K151" i="15"/>
  <c r="L151" i="15"/>
  <c r="M151" i="15" s="1"/>
  <c r="J57" i="15"/>
  <c r="K57" i="15"/>
  <c r="L57" i="15"/>
  <c r="M57" i="15" s="1"/>
  <c r="J26" i="15" l="1"/>
  <c r="L26" i="15"/>
  <c r="M26" i="15" s="1"/>
  <c r="K26" i="15"/>
  <c r="J25" i="15"/>
  <c r="L25" i="15"/>
  <c r="M25" i="15" s="1"/>
  <c r="K25" i="15"/>
  <c r="J152" i="15"/>
  <c r="K152" i="15"/>
  <c r="L152" i="15"/>
  <c r="M152" i="15" s="1"/>
  <c r="L150" i="15"/>
  <c r="M150" i="15" s="1"/>
  <c r="J150" i="15"/>
  <c r="K150" i="15"/>
  <c r="J149" i="15"/>
  <c r="K149" i="15"/>
  <c r="L149" i="15"/>
  <c r="M149" i="15" s="1"/>
  <c r="J148" i="15"/>
  <c r="K148" i="15"/>
  <c r="L148" i="15"/>
  <c r="M148" i="15" s="1"/>
  <c r="L147" i="15" l="1"/>
  <c r="M147" i="15" s="1"/>
  <c r="M146" i="15" s="1"/>
  <c r="K147" i="15"/>
  <c r="J147" i="15"/>
  <c r="J128" i="15" l="1"/>
  <c r="K128" i="15"/>
  <c r="L128" i="15"/>
  <c r="M128" i="15" s="1"/>
  <c r="K120" i="15" l="1"/>
  <c r="L120" i="15"/>
  <c r="M120" i="15" s="1"/>
  <c r="J120" i="15"/>
  <c r="K119" i="15"/>
  <c r="L119" i="15"/>
  <c r="M119" i="15" s="1"/>
  <c r="J119" i="15"/>
  <c r="J116" i="15"/>
  <c r="K116" i="15"/>
  <c r="L116" i="15"/>
  <c r="M116" i="15" s="1"/>
  <c r="J117" i="15"/>
  <c r="K117" i="15"/>
  <c r="L117" i="15"/>
  <c r="M117" i="15" s="1"/>
  <c r="J115" i="15"/>
  <c r="K115" i="15"/>
  <c r="L115" i="15"/>
  <c r="M115" i="15" s="1"/>
  <c r="J113" i="15"/>
  <c r="K113" i="15"/>
  <c r="L113" i="15"/>
  <c r="M113" i="15" s="1"/>
  <c r="J112" i="15"/>
  <c r="K112" i="15"/>
  <c r="L112" i="15"/>
  <c r="M112" i="15" s="1"/>
  <c r="J111" i="15"/>
  <c r="K111" i="15"/>
  <c r="L111" i="15"/>
  <c r="M111" i="15" s="1"/>
  <c r="L110" i="15"/>
  <c r="M110" i="15" s="1"/>
  <c r="K110" i="15"/>
  <c r="J110" i="15"/>
  <c r="J109" i="15"/>
  <c r="K109" i="15"/>
  <c r="L109" i="15"/>
  <c r="M109" i="15" s="1"/>
  <c r="K104" i="15"/>
  <c r="J104" i="15"/>
  <c r="L101" i="15" l="1"/>
  <c r="L102" i="15"/>
  <c r="L103" i="15"/>
  <c r="L104" i="15"/>
  <c r="M104" i="15" s="1"/>
  <c r="L105" i="15"/>
  <c r="L106" i="15"/>
  <c r="L107" i="15"/>
  <c r="L108" i="15"/>
  <c r="M108" i="15" s="1"/>
  <c r="L114" i="15"/>
  <c r="L118" i="15"/>
  <c r="L121" i="15"/>
  <c r="L124" i="15"/>
  <c r="J108" i="15"/>
  <c r="K108" i="15"/>
  <c r="M121" i="15" l="1"/>
  <c r="K121" i="15"/>
  <c r="J121" i="15"/>
  <c r="M118" i="15"/>
  <c r="K118" i="15"/>
  <c r="J118" i="15"/>
  <c r="M114" i="15"/>
  <c r="K114" i="15"/>
  <c r="J114" i="15"/>
  <c r="M103" i="15"/>
  <c r="K103" i="15"/>
  <c r="J103" i="15"/>
  <c r="M107" i="15"/>
  <c r="K107" i="15"/>
  <c r="J107" i="15"/>
  <c r="M106" i="15"/>
  <c r="K106" i="15"/>
  <c r="J106" i="15"/>
  <c r="M105" i="15"/>
  <c r="K105" i="15"/>
  <c r="J105" i="15"/>
  <c r="J102" i="15"/>
  <c r="K102" i="15"/>
  <c r="M102" i="15"/>
  <c r="M101" i="15"/>
  <c r="K101" i="15"/>
  <c r="J101" i="15"/>
  <c r="L140" i="15" l="1"/>
  <c r="M140" i="15" s="1"/>
  <c r="K140" i="15"/>
  <c r="J140" i="15"/>
  <c r="L139" i="15"/>
  <c r="L138" i="15"/>
  <c r="J17" i="15"/>
  <c r="K17" i="15"/>
  <c r="L17" i="15"/>
  <c r="M17" i="15" s="1"/>
  <c r="L69" i="15" l="1"/>
  <c r="M69" i="15" s="1"/>
  <c r="K69" i="15"/>
  <c r="J69" i="15"/>
  <c r="J86" i="15" l="1"/>
  <c r="K86" i="15"/>
  <c r="L86" i="15"/>
  <c r="M86" i="15" s="1"/>
  <c r="J87" i="15"/>
  <c r="K87" i="15"/>
  <c r="L87" i="15"/>
  <c r="M87" i="15" s="1"/>
  <c r="J88" i="15"/>
  <c r="K88" i="15"/>
  <c r="L88" i="15"/>
  <c r="M88" i="15" s="1"/>
  <c r="J89" i="15"/>
  <c r="K89" i="15"/>
  <c r="L89" i="15"/>
  <c r="M89" i="15" s="1"/>
  <c r="J90" i="15"/>
  <c r="K90" i="15"/>
  <c r="L90" i="15"/>
  <c r="M90" i="15" s="1"/>
  <c r="J84" i="15"/>
  <c r="K84" i="15"/>
  <c r="L84" i="15"/>
  <c r="M84" i="15" s="1"/>
  <c r="J80" i="15"/>
  <c r="K80" i="15"/>
  <c r="L80" i="15"/>
  <c r="M80" i="15" s="1"/>
  <c r="G79" i="15"/>
  <c r="J79" i="15" s="1"/>
  <c r="L79" i="15"/>
  <c r="K79" i="15" l="1"/>
  <c r="M79" i="15"/>
  <c r="L68" i="15"/>
  <c r="M68" i="15" s="1"/>
  <c r="K68" i="15"/>
  <c r="J68" i="15"/>
  <c r="J67" i="15"/>
  <c r="L67" i="15"/>
  <c r="M67" i="15" s="1"/>
  <c r="K67" i="15"/>
  <c r="J66" i="15"/>
  <c r="K66" i="15"/>
  <c r="L66" i="15"/>
  <c r="M66" i="15" s="1"/>
  <c r="J138" i="15" l="1"/>
  <c r="K138" i="15"/>
  <c r="M138" i="15"/>
  <c r="J55" i="15"/>
  <c r="L55" i="15"/>
  <c r="M55" i="15" s="1"/>
  <c r="K55" i="15"/>
  <c r="K139" i="15" l="1"/>
  <c r="J139" i="15"/>
  <c r="M139" i="15"/>
  <c r="M137" i="15" s="1"/>
  <c r="L30" i="15"/>
  <c r="M30" i="15" s="1"/>
  <c r="K30" i="15"/>
  <c r="J30" i="15"/>
  <c r="L31" i="15"/>
  <c r="M31" i="15" s="1"/>
  <c r="K31" i="15"/>
  <c r="J31" i="15"/>
  <c r="J24" i="15"/>
  <c r="L24" i="15"/>
  <c r="M24" i="15" s="1"/>
  <c r="K24" i="15"/>
  <c r="J19" i="15"/>
  <c r="K19" i="15"/>
  <c r="L19" i="15"/>
  <c r="M19" i="15" s="1"/>
  <c r="J18" i="15"/>
  <c r="K18" i="15"/>
  <c r="L18" i="15"/>
  <c r="M18" i="15" s="1"/>
  <c r="L16" i="15"/>
  <c r="M16" i="15" s="1"/>
  <c r="K16" i="15"/>
  <c r="J16" i="15"/>
  <c r="J12" i="15"/>
  <c r="K12" i="15"/>
  <c r="L12" i="15"/>
  <c r="M12" i="15" s="1"/>
  <c r="J64" i="15" l="1"/>
  <c r="K64" i="15"/>
  <c r="L64" i="15"/>
  <c r="M64" i="15" s="1"/>
  <c r="L127" i="15" l="1"/>
  <c r="M127" i="15" s="1"/>
  <c r="K127" i="15"/>
  <c r="J127" i="15"/>
  <c r="L126" i="15"/>
  <c r="M126" i="15" s="1"/>
  <c r="K126" i="15"/>
  <c r="J126" i="15"/>
  <c r="L143" i="15"/>
  <c r="M143" i="15" s="1"/>
  <c r="M142" i="15" s="1"/>
  <c r="K143" i="15"/>
  <c r="J143" i="15"/>
  <c r="J96" i="15"/>
  <c r="K96" i="15"/>
  <c r="L96" i="15"/>
  <c r="M96" i="15" s="1"/>
  <c r="J97" i="15"/>
  <c r="K97" i="15"/>
  <c r="L97" i="15"/>
  <c r="M97" i="15" s="1"/>
  <c r="J98" i="15"/>
  <c r="K98" i="15"/>
  <c r="L98" i="15"/>
  <c r="M98" i="15" s="1"/>
  <c r="J95" i="15"/>
  <c r="K95" i="15"/>
  <c r="L95" i="15"/>
  <c r="M95" i="15" s="1"/>
  <c r="L94" i="15"/>
  <c r="M94" i="15" s="1"/>
  <c r="K94" i="15"/>
  <c r="J94" i="15"/>
  <c r="J83" i="15"/>
  <c r="K83" i="15"/>
  <c r="L83" i="15"/>
  <c r="M83" i="15" s="1"/>
  <c r="J85" i="15"/>
  <c r="K85" i="15"/>
  <c r="L85" i="15"/>
  <c r="M85" i="15" s="1"/>
  <c r="J78" i="15"/>
  <c r="K78" i="15"/>
  <c r="L78" i="15"/>
  <c r="M78" i="15" s="1"/>
  <c r="L76" i="15"/>
  <c r="M76" i="15" s="1"/>
  <c r="K76" i="15"/>
  <c r="J76" i="15"/>
  <c r="J65" i="15"/>
  <c r="K65" i="15"/>
  <c r="L65" i="15"/>
  <c r="M65" i="15" s="1"/>
  <c r="L63" i="15"/>
  <c r="M63" i="15" s="1"/>
  <c r="K63" i="15"/>
  <c r="J63" i="15"/>
  <c r="J60" i="15"/>
  <c r="K60" i="15"/>
  <c r="L60" i="15"/>
  <c r="M60" i="15" s="1"/>
  <c r="J58" i="15"/>
  <c r="K58" i="15"/>
  <c r="L58" i="15"/>
  <c r="M58" i="15" s="1"/>
  <c r="J59" i="15"/>
  <c r="K59" i="15"/>
  <c r="L59" i="15"/>
  <c r="M59" i="15" s="1"/>
  <c r="J54" i="15"/>
  <c r="K54" i="15"/>
  <c r="L54" i="15"/>
  <c r="M54" i="15" s="1"/>
  <c r="M62" i="15" l="1"/>
  <c r="M100" i="15"/>
  <c r="M125" i="15"/>
  <c r="M82" i="15"/>
  <c r="M93" i="15"/>
  <c r="M75" i="15"/>
  <c r="J11" i="15" l="1"/>
  <c r="K11" i="15"/>
  <c r="L11" i="15"/>
  <c r="M11" i="15" s="1"/>
  <c r="K10" i="15" l="1"/>
  <c r="L10" i="15"/>
  <c r="M10" i="15" s="1"/>
  <c r="J10" i="15"/>
  <c r="K56" i="15" l="1"/>
  <c r="K52" i="15"/>
  <c r="K46" i="15"/>
  <c r="L29" i="15"/>
  <c r="K9" i="15"/>
  <c r="L46" i="15" l="1"/>
  <c r="M46" i="15" s="1"/>
  <c r="L56" i="15"/>
  <c r="M56" i="15" s="1"/>
  <c r="L52" i="15"/>
  <c r="M52" i="15" s="1"/>
  <c r="L9" i="15"/>
  <c r="J9" i="15"/>
  <c r="J46" i="15"/>
  <c r="J52" i="15"/>
  <c r="J56" i="15"/>
  <c r="M33" i="15" l="1"/>
  <c r="M51" i="15"/>
  <c r="M9" i="15"/>
  <c r="M159" i="15" l="1"/>
</calcChain>
</file>

<file path=xl/sharedStrings.xml><?xml version="1.0" encoding="utf-8"?>
<sst xmlns="http://schemas.openxmlformats.org/spreadsheetml/2006/main" count="430" uniqueCount="307">
  <si>
    <t>1.1</t>
  </si>
  <si>
    <t>m</t>
  </si>
  <si>
    <t>DISCRIMINAÇÃO</t>
  </si>
  <si>
    <t>m²</t>
  </si>
  <si>
    <t>m³</t>
  </si>
  <si>
    <t>UNID</t>
  </si>
  <si>
    <t>ITENS</t>
  </si>
  <si>
    <t>Total</t>
  </si>
  <si>
    <t>QUANTIDADE</t>
  </si>
  <si>
    <t>SERVIÇOS PRELIMINARES</t>
  </si>
  <si>
    <t>uni</t>
  </si>
  <si>
    <t>SUPRA-ESTRUTURA</t>
  </si>
  <si>
    <t>COBERTURA</t>
  </si>
  <si>
    <t>Telha Aluzinc N°26 Trapezoidal</t>
  </si>
  <si>
    <t>Sinap</t>
  </si>
  <si>
    <t>BDI</t>
  </si>
  <si>
    <t>1.2</t>
  </si>
  <si>
    <t>74209/001</t>
  </si>
  <si>
    <t>1.3</t>
  </si>
  <si>
    <t>3.1</t>
  </si>
  <si>
    <t>3.2</t>
  </si>
  <si>
    <t>7.1</t>
  </si>
  <si>
    <t>Capina e Limpeza Manual de Terreno</t>
  </si>
  <si>
    <t>Placa de Obra em Chapa de Aço Galvanizado (1,25x2,00)</t>
  </si>
  <si>
    <t>73859/002</t>
  </si>
  <si>
    <t>PAREDES E DIVISÓRIAS</t>
  </si>
  <si>
    <t>PAVIMENTAÇÃO</t>
  </si>
  <si>
    <t>REVESTIMENTO</t>
  </si>
  <si>
    <t>ESQUADRIAS</t>
  </si>
  <si>
    <t>7.3</t>
  </si>
  <si>
    <t>PLUVIAL</t>
  </si>
  <si>
    <t>8.1</t>
  </si>
  <si>
    <t>8.2</t>
  </si>
  <si>
    <t>8.3</t>
  </si>
  <si>
    <t>8.4</t>
  </si>
  <si>
    <t>8.5</t>
  </si>
  <si>
    <t>Tubulação 100 mm</t>
  </si>
  <si>
    <t>Curva 100 mm</t>
  </si>
  <si>
    <t>Tubulação 150 mm</t>
  </si>
  <si>
    <t>Curva 150 mm</t>
  </si>
  <si>
    <t>Calha em chapa de aço galvanizado 30x40x30</t>
  </si>
  <si>
    <t>Calha em chapa de aço galvanizado 20x20x20</t>
  </si>
  <si>
    <t>Rufo em chapa de aço galvanizado 5x15x5</t>
  </si>
  <si>
    <t>Imunização de madeiramento para cobertura</t>
  </si>
  <si>
    <t>Chapisco traço 1:3</t>
  </si>
  <si>
    <t>6.1</t>
  </si>
  <si>
    <t>6.2</t>
  </si>
  <si>
    <t>INSTALAÇÕES HIDROSSANITÁRIAS</t>
  </si>
  <si>
    <t>9.1</t>
  </si>
  <si>
    <t>9.2</t>
  </si>
  <si>
    <t>9.3</t>
  </si>
  <si>
    <t>9.4</t>
  </si>
  <si>
    <t>9.5</t>
  </si>
  <si>
    <t>Registro gaveta canopla cromada 25 mm</t>
  </si>
  <si>
    <t>IMPERMEABILIZAÇÃO</t>
  </si>
  <si>
    <t>Impermeabilização da laje de cobertura</t>
  </si>
  <si>
    <t>11.1</t>
  </si>
  <si>
    <t>11.2</t>
  </si>
  <si>
    <t>Caixa Sifonada 150x150x50mm</t>
  </si>
  <si>
    <t>Caixa de gordura 250x230x50mm</t>
  </si>
  <si>
    <t>INSTALAÇÕES ELETRICAS</t>
  </si>
  <si>
    <t>10.1</t>
  </si>
  <si>
    <t>10.2</t>
  </si>
  <si>
    <t>10.3</t>
  </si>
  <si>
    <t>Total Item 01</t>
  </si>
  <si>
    <t>Total Item 02</t>
  </si>
  <si>
    <t xml:space="preserve">Alvenaria de Vedação de Blocos Cerâmicos Furados na Horizontal espessura de 14 cm </t>
  </si>
  <si>
    <t>Total Item 03</t>
  </si>
  <si>
    <t>Total Item 04</t>
  </si>
  <si>
    <t>Total Item 05</t>
  </si>
  <si>
    <t>Lastro Mecânico com brita</t>
  </si>
  <si>
    <t>Total Item 06</t>
  </si>
  <si>
    <t>Total Item 07</t>
  </si>
  <si>
    <t>Total Item 08</t>
  </si>
  <si>
    <t>Total Item 09</t>
  </si>
  <si>
    <t>Total Item 10</t>
  </si>
  <si>
    <t>Total Item 11</t>
  </si>
  <si>
    <t>73883/002</t>
  </si>
  <si>
    <t>5.3</t>
  </si>
  <si>
    <t>74157/004</t>
  </si>
  <si>
    <t>Lançamento/Aplicação Manual de Concreto</t>
  </si>
  <si>
    <t>MUNICÍPIO DE PORTO VERA CRUZ</t>
  </si>
  <si>
    <t>Área : 738,99 m²</t>
  </si>
  <si>
    <t>1.4</t>
  </si>
  <si>
    <t>Obra: Centro Cultural</t>
  </si>
  <si>
    <t>74077/003</t>
  </si>
  <si>
    <t>Locação de Obra por m² construído</t>
  </si>
  <si>
    <t xml:space="preserve">Depósito em Canterio de Obra </t>
  </si>
  <si>
    <t>INFRA-ESTRUTURA</t>
  </si>
  <si>
    <t>Alvenaria Tij. Macico de 20cm</t>
  </si>
  <si>
    <t>Concreto Ciclopico-1:3:6+30% Pedra Mao-prep/Lancam.</t>
  </si>
  <si>
    <t>Impermeabilização das Vigas de Fundação</t>
  </si>
  <si>
    <t>5.4</t>
  </si>
  <si>
    <t>5.5</t>
  </si>
  <si>
    <t>5.6</t>
  </si>
  <si>
    <t>5.7</t>
  </si>
  <si>
    <t>5.8</t>
  </si>
  <si>
    <t>6.3</t>
  </si>
  <si>
    <t>i34492</t>
  </si>
  <si>
    <t>Concreto Usinado Bombeavel, FCK 20Mpa</t>
  </si>
  <si>
    <t>Regularização do piso</t>
  </si>
  <si>
    <t>6.4</t>
  </si>
  <si>
    <t>6.5</t>
  </si>
  <si>
    <t>6.6</t>
  </si>
  <si>
    <t>6.7</t>
  </si>
  <si>
    <t>Reboco massa fina</t>
  </si>
  <si>
    <t>7.4</t>
  </si>
  <si>
    <t>Porta interna semi oca 80x210</t>
  </si>
  <si>
    <t>Janela de correr em alumínio 02 folhas</t>
  </si>
  <si>
    <t>Porta externa em madeira maciça 82,5x2,20</t>
  </si>
  <si>
    <t>73933/004</t>
  </si>
  <si>
    <t xml:space="preserve">Porta externa em ferro </t>
  </si>
  <si>
    <t>Vidro temperado 10mm</t>
  </si>
  <si>
    <t>8.6</t>
  </si>
  <si>
    <t>8.7</t>
  </si>
  <si>
    <t>8.8</t>
  </si>
  <si>
    <t>Soleira, Pingadeira e Peitoril de granito, largura 15cm</t>
  </si>
  <si>
    <t>PINTURAS</t>
  </si>
  <si>
    <t>Aplicação de fundo selador acrilico em paredes, uma demão</t>
  </si>
  <si>
    <t>12.1</t>
  </si>
  <si>
    <t>12.2</t>
  </si>
  <si>
    <t>12.3</t>
  </si>
  <si>
    <t>Aplicação manual de pintura com tinta acrílica em paredes</t>
  </si>
  <si>
    <t>2.1</t>
  </si>
  <si>
    <t>2.2</t>
  </si>
  <si>
    <t>2.3</t>
  </si>
  <si>
    <t>2.4</t>
  </si>
  <si>
    <t>2.6</t>
  </si>
  <si>
    <t>2.7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</si>
  <si>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</si>
  <si>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</si>
  <si>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</si>
  <si>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</si>
  <si>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</si>
  <si>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</si>
  <si>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</si>
  <si>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</si>
  <si>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</si>
  <si>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</si>
  <si>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</si>
  <si>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11.3</t>
  </si>
  <si>
    <t>Total Item 12</t>
  </si>
  <si>
    <t>Total Item 13</t>
  </si>
  <si>
    <t>13.1</t>
  </si>
  <si>
    <t>74234/001</t>
  </si>
  <si>
    <t>Mictório Sifonado de Louça, Branco com pertences</t>
  </si>
  <si>
    <t>Chuveiro Elétrico Plastico tipo ducha, completo 5400W</t>
  </si>
  <si>
    <t>Bancada de granito cinza polido 200 X 60 CM, com borda arredondada, com rodopia de 15cm, conforme projeto, instalado</t>
  </si>
  <si>
    <t>Cuba de embutir oval em louça branca, 35 x 50cm, incluso válvula e sifção em metal cromado</t>
  </si>
  <si>
    <t>i 36796</t>
  </si>
  <si>
    <t>Torneira cromada de mesa para lavatório temporizda pressão</t>
  </si>
  <si>
    <t>Caixa d'água 2000, com tampa</t>
  </si>
  <si>
    <t>i34640</t>
  </si>
  <si>
    <t>10.15</t>
  </si>
  <si>
    <t>10.16</t>
  </si>
  <si>
    <t>10.17</t>
  </si>
  <si>
    <t>10.18</t>
  </si>
  <si>
    <t>10.19</t>
  </si>
  <si>
    <t>10.20</t>
  </si>
  <si>
    <t>10.21</t>
  </si>
  <si>
    <t>Tubo PVC rígido 100 mm esgoto, inclusive conexões, cortes e fixações</t>
  </si>
  <si>
    <t>Tubo PVC rígido 75 mm esgoto, inclusive conexões, cortes e fixações</t>
  </si>
  <si>
    <t>Tubo PVC rígido 50 mm esgoto, inclusive conexões, cortes e fixações</t>
  </si>
  <si>
    <t>Tubo PVC rígido 40 mm esgoto, inclusive conexões, cortes e fixações</t>
  </si>
  <si>
    <t>Tubos de PVC soldável, agua fria,  25mm, inclusive conexões, cortes e fixações</t>
  </si>
  <si>
    <t>Tubos de PVC soldável, agua fria,  32mm, inclusive conexões, cortes e fixações</t>
  </si>
  <si>
    <t>Tubos de PVC soldável, agua fria,  50mm, inclusive conexões, cortes e fixações</t>
  </si>
  <si>
    <t>Registro gaveta canopla cromada 50 mm</t>
  </si>
  <si>
    <t>Torneira Boia Real, Roscável 25mm, instalada no reservatório</t>
  </si>
  <si>
    <t>11.4</t>
  </si>
  <si>
    <t>Contrato: 1043555-44/2017</t>
  </si>
  <si>
    <t>Telha Metálica Termo acústica</t>
  </si>
  <si>
    <t>Porta interna semi oca 1,20x2,20</t>
  </si>
  <si>
    <t>Janela maxim-ar alumínio</t>
  </si>
  <si>
    <t xml:space="preserve">Vaso sanitário Sifonado com caixa aclopada louça branca, padrão médio, completo </t>
  </si>
  <si>
    <t>Bancada de granito cinza polido 150 X 60 CM, com cuba de embutir de aço inoxidável média, válvula americana em metal cromado, Sifão flexivel, engate Flexível, torneira cromada longa de parede, para cozinha</t>
  </si>
  <si>
    <t>________________________________</t>
  </si>
  <si>
    <t>14.1</t>
  </si>
  <si>
    <t>Extintor ABC 4 kg</t>
  </si>
  <si>
    <t>Placas de sinalização de emergência</t>
  </si>
  <si>
    <t>73775/001</t>
  </si>
  <si>
    <t>14.2</t>
  </si>
  <si>
    <t>14.3</t>
  </si>
  <si>
    <t>14.4</t>
  </si>
  <si>
    <t>Luz Piloto</t>
  </si>
  <si>
    <t>PLANO DE PREVENÇÃO CONTRA INCÊNDIO</t>
  </si>
  <si>
    <t>14.5</t>
  </si>
  <si>
    <t>Escavação Manual de Valas e Sapatas</t>
  </si>
  <si>
    <t>Reaterro Mecanizado</t>
  </si>
  <si>
    <t>2.8</t>
  </si>
  <si>
    <t>Armaçao das Sapatas</t>
  </si>
  <si>
    <t>kg</t>
  </si>
  <si>
    <t>composição 01</t>
  </si>
  <si>
    <t>Luminária de emergência</t>
  </si>
  <si>
    <t>Orçamento 03</t>
  </si>
  <si>
    <t>Barra anti pânico dupla porta de vidro</t>
  </si>
  <si>
    <t>Barra anti pânico dupla porta de madeira</t>
  </si>
  <si>
    <t>orçamento 02</t>
  </si>
  <si>
    <t>Orçamento 04</t>
  </si>
  <si>
    <t>orçamento 01</t>
  </si>
  <si>
    <t>2.5.1</t>
  </si>
  <si>
    <t>Kg</t>
  </si>
  <si>
    <t>2.5.2</t>
  </si>
  <si>
    <t>2.5.3</t>
  </si>
  <si>
    <t>Concreto FCK 25mpa, Traço 1:2,7:3, preparo mecânico</t>
  </si>
  <si>
    <t>2.5.4</t>
  </si>
  <si>
    <t>Fabricação Montagem e desmontagem de forma para Viga Baldrame, em madeira serrada, E=25mm, 4 utilizações</t>
  </si>
  <si>
    <t>Composiçao 02</t>
  </si>
  <si>
    <t>4.4</t>
  </si>
  <si>
    <t>Escada em concreto armado</t>
  </si>
  <si>
    <t>Caixa de inspeção 30x30 (medida Interna)</t>
  </si>
  <si>
    <t>Revestimento cerâmico para piso com placa tipo porcelanato  60x60cm</t>
  </si>
  <si>
    <t>Rodapé cerâmico de 7cm, com placa tipo esmaltada 60x60cm</t>
  </si>
  <si>
    <t>Porta Externa em vidro temperado incolor 10 mm, 2 folhas de abrir</t>
  </si>
  <si>
    <t>Revestimento cerâmico nas paredes internas, dimesão de 33x45</t>
  </si>
  <si>
    <t>Concretagem de Sapatas fck 20 Mpa</t>
  </si>
  <si>
    <t>Luminária tipo Spot de Sobrepor, completa</t>
  </si>
  <si>
    <t>Luminária arandela tipo meia-lua, para uma lâmpada com instalação</t>
  </si>
  <si>
    <t>Luminária arandela tipo tartaruga para uma lâmpada led, com instalação</t>
  </si>
  <si>
    <t>ACABAMENTOS</t>
  </si>
  <si>
    <t>74072/003</t>
  </si>
  <si>
    <t>Corrimão em tubo aço galvanizado 1 1/4" com braçadeira</t>
  </si>
  <si>
    <t>Guarda-corpo em tubo de aço Galvanizado 1 1/2"</t>
  </si>
  <si>
    <t>Guarda-corpo com corrimão em tubo de aço galvanizado 1 1/2"</t>
  </si>
  <si>
    <t>Caixilho fixo de alumínio para vidro</t>
  </si>
  <si>
    <t>11.5</t>
  </si>
  <si>
    <t>11.6</t>
  </si>
  <si>
    <t>Lâmpada compacta de vapor metálico ovoide</t>
  </si>
  <si>
    <t xml:space="preserve">Lâmpada compacta de Led </t>
  </si>
  <si>
    <t>8.9</t>
  </si>
  <si>
    <t>6.8.1</t>
  </si>
  <si>
    <t>6.8.2</t>
  </si>
  <si>
    <t>6.8.3</t>
  </si>
  <si>
    <t>6.9</t>
  </si>
  <si>
    <t>Piso Tátil de Alerta e Direcional</t>
  </si>
  <si>
    <t>composição 03</t>
  </si>
  <si>
    <t>10.22</t>
  </si>
  <si>
    <t>Lavatório Louça branca Suspenso</t>
  </si>
  <si>
    <t>Total Item 14</t>
  </si>
  <si>
    <t>Total Item 15</t>
  </si>
  <si>
    <t>Concretagem de pilares, Fck = 25 Mpa,</t>
  </si>
  <si>
    <t>4.1.1</t>
  </si>
  <si>
    <t>4.1.2</t>
  </si>
  <si>
    <t>Montagem e desmontagem de forma de Pilares, em madeira serrada, E=25mm, 4 utilizações</t>
  </si>
  <si>
    <t xml:space="preserve">Armaç de Pilar e Viga, Utilizando Aço CA-60 de 5 mm </t>
  </si>
  <si>
    <t xml:space="preserve">Armaç de Pilar e Viga, Utilizando Aço CA-50 de 10mm </t>
  </si>
  <si>
    <t xml:space="preserve">Armaç de Pilar e Viga, Utilizando Aço CA-50 de 12,5mm </t>
  </si>
  <si>
    <t xml:space="preserve">Armaç de Pilar e Viga, Utilizando Aço CA-50 de 16,0mm </t>
  </si>
  <si>
    <t>4.1.3</t>
  </si>
  <si>
    <t>4.1.4</t>
  </si>
  <si>
    <t>4.1.5</t>
  </si>
  <si>
    <t>4.1.6</t>
  </si>
  <si>
    <t>Concretagem de Vigas, Fck = 20 Mpa,</t>
  </si>
  <si>
    <t>4.2.1</t>
  </si>
  <si>
    <t>Montagem e desmontagem de forma de Vigas</t>
  </si>
  <si>
    <t>4.2.2</t>
  </si>
  <si>
    <t>4.2.3</t>
  </si>
  <si>
    <t>4.2.4</t>
  </si>
  <si>
    <t>4.2.5</t>
  </si>
  <si>
    <t>4.2.6</t>
  </si>
  <si>
    <t>11.7</t>
  </si>
  <si>
    <t>Entrada Energia Elétrica, trifásica</t>
  </si>
  <si>
    <t>Torneira Externa</t>
  </si>
  <si>
    <t>5.2</t>
  </si>
  <si>
    <t>Fabricação e instalação de estrutura em Madeira</t>
  </si>
  <si>
    <t>Composição 04</t>
  </si>
  <si>
    <t>7.2.1</t>
  </si>
  <si>
    <t>Emboço interno</t>
  </si>
  <si>
    <t>Emboço externo</t>
  </si>
  <si>
    <t>7.2.2</t>
  </si>
  <si>
    <t>74065/001</t>
  </si>
  <si>
    <t>Pintura esmalte fosco para Madeira</t>
  </si>
  <si>
    <t>15.1</t>
  </si>
  <si>
    <t>15.2</t>
  </si>
  <si>
    <t>15.3</t>
  </si>
  <si>
    <t>par</t>
  </si>
  <si>
    <t>Ponto de Iluminação,incluindo interruptor, caixa elétrica, eletroduto, cabo, rasgo , quebra e chumbamento</t>
  </si>
  <si>
    <t>Ponto para equipamentos elétricos, incluindo suporte e placa, caixa elétrica, eletroduto, cabo, rasgo , quebra e chumbamento</t>
  </si>
  <si>
    <t>Ponto de tomada, incluindo tomada, caixa elétrica, eletroduto, cabo, rasgo , quebra e chumbamento</t>
  </si>
  <si>
    <t>Quadro de distribuição de energia de embutir, em chapa metálica, para 18 disjuntores termomagnéticos Monopolares, com barramento trifásico e neutro, fornecimento e instalação</t>
  </si>
  <si>
    <t>74131/004</t>
  </si>
  <si>
    <t>11.8</t>
  </si>
  <si>
    <t>11.9</t>
  </si>
  <si>
    <t>11.10</t>
  </si>
  <si>
    <t>5.1.1</t>
  </si>
  <si>
    <t>5.1.2</t>
  </si>
  <si>
    <t>Trama de aço composta por terças para telhada de ate 2 águas</t>
  </si>
  <si>
    <t>Fabricação e instalação de tesoura inteira em aço</t>
  </si>
  <si>
    <t>Un.</t>
  </si>
  <si>
    <t>4.3.1</t>
  </si>
  <si>
    <t>Laje Pre-moldada em concreto armado de Piso</t>
  </si>
  <si>
    <t>4.3.2</t>
  </si>
  <si>
    <t>Composiçao 05</t>
  </si>
  <si>
    <t>Laje Pre-moldada em concreto armado de Teto</t>
  </si>
  <si>
    <t>R$ Unit. Material</t>
  </si>
  <si>
    <t>R$ Unit. Mão de Obra</t>
  </si>
  <si>
    <t xml:space="preserve">Data: </t>
  </si>
  <si>
    <t>R$ Total Material</t>
  </si>
  <si>
    <t>R$ Total Mão de Obra</t>
  </si>
  <si>
    <t>R$ Valor Unitário</t>
  </si>
  <si>
    <t>R$ Valor Total com BDI</t>
  </si>
  <si>
    <t>Armaç Bloco, Viga Baldrame e Sapata Utilizando Aço CA-60 de 5 mm - MONTAGEM</t>
  </si>
  <si>
    <t>Arm Bloco, Viga Baldrame e Sapata Utilizando Aço CA-50 de 12,5 mm - MONTAGEM</t>
  </si>
  <si>
    <t xml:space="preserve">Eng. Civil CREA </t>
  </si>
  <si>
    <t>Contratante</t>
  </si>
  <si>
    <t>nome/carimbo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</si>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</sst>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sz val="7"/>
      <color indexed="12"/>
      <name val="MS Sans Serif"/>
      <family val="2"/>
    </font>
    <font>
      <sz val="8"/>
      <color indexed="8"/>
      <name val="MS Sans Serif"/>
      <family val="2"/>
    </font>
    <font>
      <sz val="7"/>
      <color indexed="8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b/>
      <sz val="7"/>
      <color indexed="12"/>
      <name val="MS Sans Serif"/>
      <family val="2"/>
    </font>
    <font>
      <sz val="10"/>
      <name val="MS Sans Serif"/>
      <family val="2"/>
    </font>
    <font>
      <b/>
      <sz val="8"/>
      <name val="MS Sans Serif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MS Sans Serif"/>
      <family val="2"/>
    </font>
    <font>
      <sz val="11"/>
      <color indexed="12"/>
      <name val="MS Sans Serif"/>
      <family val="2"/>
    </font>
    <font>
      <sz val="10"/>
      <color rgb="FF00B0F0"/>
      <name val="Arial"/>
      <family val="2"/>
    </font>
    <font>
      <sz val="9"/>
      <name val="Times New Roman"/>
      <family val="1"/>
    </font>
    <font>
      <sz val="8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0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1" applyFont="1" applyProtection="1"/>
    <xf numFmtId="0" fontId="0" fillId="0" borderId="0" xfId="0" applyBorder="1"/>
    <xf numFmtId="0" fontId="5" fillId="0" borderId="0" xfId="1" applyFont="1" applyBorder="1" applyProtection="1"/>
    <xf numFmtId="0" fontId="8" fillId="0" borderId="0" xfId="1" applyFont="1" applyProtection="1"/>
    <xf numFmtId="0" fontId="9" fillId="0" borderId="0" xfId="1" applyFont="1" applyProtection="1"/>
    <xf numFmtId="0" fontId="8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6" fillId="0" borderId="0" xfId="1" applyFont="1" applyProtection="1"/>
    <xf numFmtId="0" fontId="7" fillId="0" borderId="0" xfId="1" applyFont="1" applyProtection="1"/>
    <xf numFmtId="2" fontId="10" fillId="0" borderId="0" xfId="2" applyNumberFormat="1" applyAlignment="1"/>
    <xf numFmtId="2" fontId="10" fillId="0" borderId="0" xfId="2" applyNumberFormat="1" applyBorder="1"/>
    <xf numFmtId="2" fontId="2" fillId="0" borderId="0" xfId="2" applyNumberFormat="1" applyFont="1" applyBorder="1"/>
    <xf numFmtId="0" fontId="3" fillId="0" borderId="0" xfId="0" applyFont="1" applyBorder="1"/>
    <xf numFmtId="164" fontId="0" fillId="0" borderId="3" xfId="3" applyFont="1" applyBorder="1"/>
    <xf numFmtId="0" fontId="0" fillId="0" borderId="1" xfId="0" applyBorder="1"/>
    <xf numFmtId="164" fontId="0" fillId="0" borderId="0" xfId="3" applyFont="1" applyBorder="1"/>
    <xf numFmtId="4" fontId="8" fillId="2" borderId="0" xfId="1" applyNumberFormat="1" applyFont="1" applyFill="1" applyBorder="1" applyProtection="1">
      <protection locked="0"/>
    </xf>
    <xf numFmtId="0" fontId="0" fillId="0" borderId="3" xfId="0" applyBorder="1" applyAlignment="1">
      <alignment horizontal="center"/>
    </xf>
    <xf numFmtId="165" fontId="8" fillId="0" borderId="0" xfId="1" applyNumberFormat="1" applyFont="1" applyBorder="1" applyProtection="1">
      <protection locked="0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justify"/>
    </xf>
    <xf numFmtId="4" fontId="8" fillId="0" borderId="0" xfId="1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" xfId="0" applyBorder="1"/>
    <xf numFmtId="0" fontId="3" fillId="0" borderId="0" xfId="0" applyFont="1" applyBorder="1" applyAlignment="1">
      <alignment horizontal="left" vertical="center"/>
    </xf>
    <xf numFmtId="164" fontId="0" fillId="0" borderId="7" xfId="3" applyFont="1" applyBorder="1"/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6" xfId="0" applyFont="1" applyBorder="1" applyAlignment="1">
      <alignment horizontal="right" vertical="top"/>
    </xf>
    <xf numFmtId="0" fontId="0" fillId="0" borderId="3" xfId="0" applyBorder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11" fillId="0" borderId="0" xfId="0" applyFont="1" applyBorder="1"/>
    <xf numFmtId="0" fontId="0" fillId="0" borderId="6" xfId="0" applyBorder="1" applyAlignment="1">
      <alignment horizontal="right"/>
    </xf>
    <xf numFmtId="0" fontId="12" fillId="0" borderId="0" xfId="1" applyFont="1" applyProtection="1"/>
    <xf numFmtId="0" fontId="11" fillId="0" borderId="0" xfId="1" applyFont="1" applyAlignment="1" applyProtection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vertical="top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13" fillId="0" borderId="0" xfId="1" applyFont="1" applyAlignment="1" applyProtection="1">
      <alignment horizontal="right"/>
    </xf>
    <xf numFmtId="10" fontId="14" fillId="0" borderId="12" xfId="1" applyNumberFormat="1" applyFont="1" applyBorder="1" applyAlignment="1" applyProtection="1">
      <alignment horizontal="center"/>
    </xf>
    <xf numFmtId="0" fontId="3" fillId="0" borderId="1" xfId="0" applyFont="1" applyBorder="1" applyAlignment="1">
      <alignment horizontal="left" vertical="justify"/>
    </xf>
    <xf numFmtId="17" fontId="0" fillId="0" borderId="0" xfId="0" applyNumberFormat="1" applyBorder="1" applyAlignment="1">
      <alignment horizontal="center"/>
    </xf>
    <xf numFmtId="0" fontId="0" fillId="0" borderId="12" xfId="0" applyBorder="1"/>
    <xf numFmtId="164" fontId="1" fillId="0" borderId="3" xfId="3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6" fillId="0" borderId="0" xfId="0" applyFont="1" applyBorder="1"/>
    <xf numFmtId="0" fontId="1" fillId="0" borderId="6" xfId="0" applyFont="1" applyBorder="1" applyAlignment="1">
      <alignment horizontal="right" vertical="top"/>
    </xf>
    <xf numFmtId="0" fontId="1" fillId="0" borderId="9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4" fontId="0" fillId="0" borderId="3" xfId="3" applyFont="1" applyBorder="1" applyAlignment="1">
      <alignment vertical="center"/>
    </xf>
    <xf numFmtId="164" fontId="0" fillId="0" borderId="7" xfId="3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3" applyFont="1" applyBorder="1" applyAlignment="1">
      <alignment vertical="center"/>
    </xf>
    <xf numFmtId="0" fontId="5" fillId="0" borderId="0" xfId="1" applyFont="1" applyBorder="1" applyAlignment="1" applyProtection="1">
      <alignment vertical="center"/>
    </xf>
    <xf numFmtId="4" fontId="8" fillId="2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0" fontId="3" fillId="0" borderId="1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164" fontId="1" fillId="0" borderId="0" xfId="3" applyFont="1" applyBorder="1"/>
    <xf numFmtId="0" fontId="3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" fillId="0" borderId="1" xfId="0" applyFont="1" applyFill="1" applyBorder="1"/>
    <xf numFmtId="0" fontId="0" fillId="0" borderId="2" xfId="0" applyFill="1" applyBorder="1"/>
    <xf numFmtId="0" fontId="1" fillId="0" borderId="3" xfId="0" applyFont="1" applyFill="1" applyBorder="1" applyAlignment="1">
      <alignment horizontal="center"/>
    </xf>
    <xf numFmtId="164" fontId="0" fillId="0" borderId="3" xfId="3" applyFont="1" applyFill="1" applyBorder="1"/>
    <xf numFmtId="164" fontId="0" fillId="0" borderId="7" xfId="3" applyFont="1" applyFill="1" applyBorder="1"/>
    <xf numFmtId="0" fontId="0" fillId="0" borderId="0" xfId="0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5" fillId="0" borderId="0" xfId="1" applyNumberFormat="1" applyFont="1" applyProtection="1"/>
    <xf numFmtId="0" fontId="3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6" fillId="0" borderId="0" xfId="0" applyFont="1" applyFill="1" applyBorder="1"/>
    <xf numFmtId="0" fontId="17" fillId="0" borderId="0" xfId="1" applyFont="1" applyProtection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right"/>
    </xf>
    <xf numFmtId="164" fontId="0" fillId="0" borderId="16" xfId="3" applyFont="1" applyBorder="1"/>
    <xf numFmtId="164" fontId="0" fillId="0" borderId="14" xfId="3" applyFont="1" applyBorder="1"/>
    <xf numFmtId="0" fontId="9" fillId="0" borderId="0" xfId="1" applyFont="1" applyBorder="1" applyProtection="1"/>
    <xf numFmtId="10" fontId="14" fillId="0" borderId="0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right"/>
    </xf>
    <xf numFmtId="0" fontId="18" fillId="0" borderId="0" xfId="1" applyFont="1" applyProtection="1"/>
    <xf numFmtId="0" fontId="19" fillId="0" borderId="0" xfId="0" applyFont="1" applyBorder="1"/>
    <xf numFmtId="0" fontId="20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4" fontId="16" fillId="0" borderId="0" xfId="0" applyNumberFormat="1" applyFont="1" applyBorder="1"/>
    <xf numFmtId="4" fontId="19" fillId="0" borderId="0" xfId="0" applyNumberFormat="1" applyFont="1" applyBorder="1"/>
    <xf numFmtId="4" fontId="0" fillId="0" borderId="0" xfId="0" applyNumberFormat="1" applyBorder="1" applyAlignment="1">
      <alignment horizontal="right"/>
    </xf>
    <xf numFmtId="0" fontId="1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 vertical="justify"/>
    </xf>
    <xf numFmtId="0" fontId="22" fillId="4" borderId="3" xfId="0" applyFont="1" applyFill="1" applyBorder="1" applyAlignment="1">
      <alignment horizontal="right"/>
    </xf>
    <xf numFmtId="0" fontId="22" fillId="4" borderId="17" xfId="0" applyFont="1" applyFill="1" applyBorder="1"/>
    <xf numFmtId="0" fontId="22" fillId="4" borderId="18" xfId="0" applyFont="1" applyFill="1" applyBorder="1"/>
    <xf numFmtId="0" fontId="22" fillId="0" borderId="2" xfId="0" applyFont="1" applyBorder="1"/>
    <xf numFmtId="0" fontId="22" fillId="4" borderId="3" xfId="0" applyFont="1" applyFill="1" applyBorder="1" applyAlignment="1">
      <alignment horizontal="center"/>
    </xf>
    <xf numFmtId="164" fontId="22" fillId="4" borderId="3" xfId="3" applyFont="1" applyFill="1" applyBorder="1"/>
    <xf numFmtId="0" fontId="22" fillId="4" borderId="6" xfId="0" applyFont="1" applyFill="1" applyBorder="1" applyAlignment="1">
      <alignment horizontal="right"/>
    </xf>
    <xf numFmtId="164" fontId="19" fillId="0" borderId="0" xfId="0" applyNumberFormat="1" applyFont="1" applyBorder="1" applyAlignment="1">
      <alignment horizontal="center"/>
    </xf>
    <xf numFmtId="0" fontId="5" fillId="4" borderId="0" xfId="1" applyFont="1" applyFill="1" applyProtection="1"/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1" fillId="4" borderId="0" xfId="0" applyFont="1" applyFill="1" applyBorder="1"/>
    <xf numFmtId="4" fontId="0" fillId="4" borderId="0" xfId="0" applyNumberFormat="1" applyFill="1" applyBorder="1"/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justify"/>
    </xf>
    <xf numFmtId="0" fontId="15" fillId="3" borderId="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24" fillId="3" borderId="2" xfId="0" applyFont="1" applyFill="1" applyBorder="1"/>
    <xf numFmtId="0" fontId="24" fillId="3" borderId="2" xfId="0" applyFont="1" applyFill="1" applyBorder="1" applyAlignment="1">
      <alignment horizontal="center"/>
    </xf>
    <xf numFmtId="164" fontId="24" fillId="3" borderId="3" xfId="3" applyFont="1" applyFill="1" applyBorder="1"/>
    <xf numFmtId="164" fontId="15" fillId="3" borderId="3" xfId="3" applyFont="1" applyFill="1" applyBorder="1"/>
    <xf numFmtId="164" fontId="15" fillId="3" borderId="7" xfId="3" applyFont="1" applyFill="1" applyBorder="1"/>
    <xf numFmtId="0" fontId="15" fillId="3" borderId="6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/>
    </xf>
    <xf numFmtId="0" fontId="15" fillId="3" borderId="2" xfId="0" applyFont="1" applyFill="1" applyBorder="1"/>
    <xf numFmtId="0" fontId="15" fillId="3" borderId="1" xfId="0" applyFont="1" applyFill="1" applyBorder="1" applyAlignment="1"/>
    <xf numFmtId="0" fontId="15" fillId="3" borderId="2" xfId="0" applyFont="1" applyFill="1" applyBorder="1" applyAlignment="1"/>
    <xf numFmtId="0" fontId="15" fillId="3" borderId="2" xfId="0" applyFont="1" applyFill="1" applyBorder="1" applyAlignment="1">
      <alignment horizontal="center"/>
    </xf>
    <xf numFmtId="164" fontId="25" fillId="0" borderId="5" xfId="3" applyFont="1" applyBorder="1" applyAlignment="1">
      <alignment horizontal="right"/>
    </xf>
    <xf numFmtId="164" fontId="26" fillId="0" borderId="15" xfId="3" applyFont="1" applyBorder="1"/>
    <xf numFmtId="164" fontId="25" fillId="0" borderId="8" xfId="3" applyFont="1" applyBorder="1"/>
    <xf numFmtId="0" fontId="27" fillId="0" borderId="0" xfId="1" applyFont="1" applyAlignment="1" applyProtection="1">
      <alignment horizontal="center"/>
    </xf>
    <xf numFmtId="0" fontId="15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justify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Alignment="1" applyProtection="1">
      <alignment horizontal="left" vertical="justify"/>
    </xf>
  </cellXfs>
  <cellStyles count="4">
    <cellStyle name="Normal" xfId="0" builtinId="0"/>
    <cellStyle name="Normal_ORÇAMENTO-HAB" xfId="1"/>
    <cellStyle name="Normal_Plan1" xfId="2"/>
    <cellStyle name="Vírgula" xfId="3" builtinId="3"/>
  </cellStyles>
  <dxfs count="5"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0"/>
        <name val="Calibri Light"/>
        <scheme val="none"/>
      </font>
      <fill>
        <patternFill>
          <bgColor theme="0"/>
        </patternFill>
      </fill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6"/>
  <sheetViews>
    <sheetView tabSelected="1" zoomScale="75" zoomScaleNormal="75" workbookViewId="0">
      <selection activeCell="B161" sqref="B161:M161"/>
    </sheetView>
  </sheetViews>
  <sheetFormatPr defaultRowHeight="10.5" x14ac:dyDescent="0.15"/>
  <cols>
    <col min="1" max="1" width="1.42578125" style="8" customWidth="1"/>
    <col min="2" max="2" width="9.28515625" style="8" bestFit="1" customWidth="1"/>
    <col min="3" max="3" width="14.85546875" style="8" customWidth="1"/>
    <col min="4" max="4" width="21.140625" style="9" customWidth="1"/>
    <col min="5" max="5" width="58.140625" style="9" customWidth="1"/>
    <col min="6" max="6" width="9.5703125" style="7" customWidth="1"/>
    <col min="7" max="7" width="14.7109375" style="1" customWidth="1"/>
    <col min="8" max="8" width="12.5703125" style="1" customWidth="1"/>
    <col min="9" max="9" width="11" style="1" customWidth="1"/>
    <col min="10" max="10" width="15.28515625" style="1" customWidth="1"/>
    <col min="11" max="11" width="16.42578125" style="1" customWidth="1"/>
    <col min="12" max="12" width="14.28515625" style="1" customWidth="1"/>
    <col min="13" max="13" width="21" style="1" customWidth="1"/>
    <col min="14" max="14" width="11.28515625" style="1" bestFit="1" customWidth="1"/>
    <col min="15" max="15" width="9.7109375" style="1" bestFit="1" customWidth="1"/>
    <col min="16" max="16" width="9.85546875" style="128" customWidth="1"/>
    <col min="17" max="17" width="9.5703125" style="86" bestFit="1" customWidth="1"/>
    <col min="18" max="18" width="10.42578125" style="1" customWidth="1"/>
    <col min="19" max="16384" width="9.140625" style="1"/>
  </cols>
  <sheetData>
    <row r="1" spans="1:27" ht="21" customHeight="1" x14ac:dyDescent="0.35">
      <c r="E1" s="157"/>
      <c r="F1" s="157" t="s">
        <v>306</v>
      </c>
    </row>
    <row r="2" spans="1:27" ht="15.75" x14ac:dyDescent="0.25">
      <c r="A2" s="158" t="s">
        <v>81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27" ht="12.75" x14ac:dyDescent="0.2">
      <c r="B3" s="37" t="s">
        <v>84</v>
      </c>
      <c r="C3" s="37"/>
      <c r="D3" s="39"/>
      <c r="F3" s="40" t="s">
        <v>296</v>
      </c>
      <c r="J3" s="46" t="s">
        <v>15</v>
      </c>
      <c r="K3" s="47"/>
    </row>
    <row r="4" spans="1:27" ht="12.75" x14ac:dyDescent="0.2">
      <c r="B4" s="37" t="s">
        <v>82</v>
      </c>
      <c r="C4" s="37"/>
      <c r="D4" s="39"/>
      <c r="E4" s="105"/>
      <c r="F4" s="40"/>
      <c r="J4" s="46"/>
      <c r="K4" s="103"/>
    </row>
    <row r="5" spans="1:27" ht="13.5" thickBot="1" x14ac:dyDescent="0.25">
      <c r="A5" s="2"/>
      <c r="B5" s="37" t="s">
        <v>170</v>
      </c>
      <c r="C5" s="37"/>
      <c r="D5" s="2"/>
      <c r="E5" s="25"/>
      <c r="F5" s="49"/>
      <c r="G5" s="2"/>
      <c r="H5" s="2"/>
      <c r="I5" s="2"/>
      <c r="J5" s="25" t="s">
        <v>14</v>
      </c>
      <c r="K5" s="49"/>
      <c r="L5" s="2"/>
      <c r="M5" s="2"/>
      <c r="X5" s="3"/>
      <c r="Y5" s="3"/>
      <c r="Z5" s="3"/>
      <c r="AA5" s="3"/>
    </row>
    <row r="6" spans="1:27" ht="45.75" thickBot="1" x14ac:dyDescent="0.2">
      <c r="A6" s="21"/>
      <c r="B6" s="135" t="s">
        <v>6</v>
      </c>
      <c r="C6" s="135" t="s">
        <v>14</v>
      </c>
      <c r="D6" s="161" t="s">
        <v>2</v>
      </c>
      <c r="E6" s="162"/>
      <c r="F6" s="136" t="s">
        <v>5</v>
      </c>
      <c r="G6" s="137" t="s">
        <v>8</v>
      </c>
      <c r="H6" s="137" t="s">
        <v>294</v>
      </c>
      <c r="I6" s="137" t="s">
        <v>295</v>
      </c>
      <c r="J6" s="137" t="s">
        <v>297</v>
      </c>
      <c r="K6" s="137" t="s">
        <v>298</v>
      </c>
      <c r="L6" s="137" t="s">
        <v>299</v>
      </c>
      <c r="M6" s="137" t="s">
        <v>300</v>
      </c>
      <c r="N6" s="41"/>
      <c r="O6" s="55"/>
      <c r="P6" s="129"/>
      <c r="Q6" s="87"/>
      <c r="R6" s="41"/>
      <c r="S6" s="22"/>
      <c r="T6" s="22"/>
      <c r="U6" s="22"/>
      <c r="V6" s="22"/>
      <c r="W6" s="22"/>
      <c r="X6" s="3"/>
      <c r="Y6" s="22"/>
      <c r="Z6" s="23"/>
      <c r="AA6" s="3"/>
    </row>
    <row r="7" spans="1:27" ht="12.75" x14ac:dyDescent="0.2">
      <c r="A7" s="2"/>
      <c r="B7" s="96"/>
      <c r="C7" s="97"/>
      <c r="D7" s="98"/>
      <c r="E7" s="99"/>
      <c r="F7" s="97"/>
      <c r="G7" s="100"/>
      <c r="H7" s="100"/>
      <c r="I7" s="100"/>
      <c r="J7" s="100"/>
      <c r="K7" s="100"/>
      <c r="L7" s="100"/>
      <c r="M7" s="101"/>
      <c r="N7" s="24"/>
      <c r="O7" s="2"/>
      <c r="P7" s="130"/>
      <c r="Q7" s="85"/>
      <c r="R7" s="16"/>
      <c r="S7" s="16"/>
      <c r="T7" s="16"/>
      <c r="U7" s="16"/>
      <c r="V7" s="16"/>
      <c r="W7" s="16"/>
      <c r="X7" s="3"/>
      <c r="Y7" s="19"/>
      <c r="Z7" s="17"/>
      <c r="AA7" s="3"/>
    </row>
    <row r="8" spans="1:27" ht="19.5" customHeight="1" x14ac:dyDescent="0.25">
      <c r="A8" s="2"/>
      <c r="B8" s="138">
        <v>1</v>
      </c>
      <c r="C8" s="139"/>
      <c r="D8" s="140" t="s">
        <v>9</v>
      </c>
      <c r="E8" s="141"/>
      <c r="F8" s="142"/>
      <c r="G8" s="143"/>
      <c r="H8" s="143"/>
      <c r="I8" s="143"/>
      <c r="J8" s="143"/>
      <c r="K8" s="144" t="s">
        <v>64</v>
      </c>
      <c r="L8" s="143"/>
      <c r="M8" s="145"/>
      <c r="N8" s="27"/>
      <c r="O8" s="2"/>
      <c r="P8" s="131"/>
      <c r="Q8" s="85"/>
      <c r="R8" s="16"/>
      <c r="S8" s="16"/>
      <c r="T8" s="16"/>
      <c r="U8" s="16"/>
      <c r="V8" s="16"/>
      <c r="W8" s="16"/>
      <c r="X8" s="3"/>
      <c r="Y8" s="16"/>
      <c r="Z8" s="17"/>
      <c r="AA8" s="3"/>
    </row>
    <row r="9" spans="1:27" ht="12.75" customHeight="1" x14ac:dyDescent="0.2">
      <c r="A9" s="2"/>
      <c r="B9" s="20" t="s">
        <v>0</v>
      </c>
      <c r="C9" s="54" t="s">
        <v>24</v>
      </c>
      <c r="D9" s="15" t="s">
        <v>22</v>
      </c>
      <c r="E9" s="26"/>
      <c r="F9" s="18" t="s">
        <v>3</v>
      </c>
      <c r="G9" s="14">
        <v>1001.3</v>
      </c>
      <c r="H9" s="14">
        <v>0</v>
      </c>
      <c r="I9" s="14">
        <v>0</v>
      </c>
      <c r="J9" s="14">
        <f>G9*H9</f>
        <v>0</v>
      </c>
      <c r="K9" s="14">
        <f>G9*I9</f>
        <v>0</v>
      </c>
      <c r="L9" s="14">
        <f>H9+I9</f>
        <v>0</v>
      </c>
      <c r="M9" s="28">
        <f>G9*L9</f>
        <v>0</v>
      </c>
      <c r="N9" s="24"/>
      <c r="O9" s="58"/>
      <c r="P9" s="131"/>
      <c r="Q9" s="85"/>
      <c r="R9" s="16"/>
      <c r="S9" s="85"/>
      <c r="T9" s="16"/>
      <c r="U9" s="16"/>
      <c r="V9" s="16"/>
      <c r="W9" s="16"/>
      <c r="X9" s="3"/>
      <c r="Y9" s="16"/>
      <c r="Z9" s="17"/>
      <c r="AA9" s="3"/>
    </row>
    <row r="10" spans="1:27" ht="12.75" customHeight="1" x14ac:dyDescent="0.2">
      <c r="A10" s="2"/>
      <c r="B10" s="57" t="s">
        <v>16</v>
      </c>
      <c r="C10" s="54" t="s">
        <v>17</v>
      </c>
      <c r="D10" s="15" t="s">
        <v>23</v>
      </c>
      <c r="E10" s="26"/>
      <c r="F10" s="18" t="s">
        <v>3</v>
      </c>
      <c r="G10" s="14">
        <v>2.5</v>
      </c>
      <c r="H10" s="14">
        <v>0</v>
      </c>
      <c r="I10" s="14">
        <v>0</v>
      </c>
      <c r="J10" s="14">
        <f>G10*H10</f>
        <v>0</v>
      </c>
      <c r="K10" s="14">
        <f>G10*I10</f>
        <v>0</v>
      </c>
      <c r="L10" s="14">
        <f>H10+I10</f>
        <v>0</v>
      </c>
      <c r="M10" s="28">
        <f>G10*L10</f>
        <v>0</v>
      </c>
      <c r="N10" s="24"/>
      <c r="O10" s="58"/>
      <c r="P10" s="131"/>
      <c r="Q10" s="85"/>
      <c r="R10" s="16"/>
      <c r="S10" s="85"/>
      <c r="T10" s="16"/>
      <c r="U10" s="16"/>
      <c r="V10" s="16"/>
      <c r="W10" s="16"/>
      <c r="X10" s="3"/>
      <c r="Y10" s="16"/>
      <c r="Z10" s="17"/>
      <c r="AA10" s="3"/>
    </row>
    <row r="11" spans="1:27" ht="12.75" customHeight="1" x14ac:dyDescent="0.2">
      <c r="A11" s="2"/>
      <c r="B11" s="57" t="s">
        <v>18</v>
      </c>
      <c r="C11" s="54">
        <v>93584</v>
      </c>
      <c r="D11" s="52" t="s">
        <v>87</v>
      </c>
      <c r="E11" s="32"/>
      <c r="F11" s="18" t="s">
        <v>3</v>
      </c>
      <c r="G11" s="14">
        <v>12</v>
      </c>
      <c r="H11" s="14">
        <v>0</v>
      </c>
      <c r="I11" s="14">
        <v>0</v>
      </c>
      <c r="J11" s="14">
        <f>G11*H11</f>
        <v>0</v>
      </c>
      <c r="K11" s="14">
        <f>G11*I11</f>
        <v>0</v>
      </c>
      <c r="L11" s="14">
        <f>H11+I11</f>
        <v>0</v>
      </c>
      <c r="M11" s="28">
        <f>G11*L11</f>
        <v>0</v>
      </c>
      <c r="N11" s="24"/>
      <c r="O11" s="58"/>
      <c r="P11" s="131"/>
      <c r="Q11" s="85"/>
      <c r="R11" s="16"/>
      <c r="S11" s="85"/>
      <c r="T11" s="16"/>
      <c r="U11" s="16"/>
      <c r="V11" s="16"/>
      <c r="W11" s="16"/>
      <c r="X11" s="3"/>
      <c r="Y11" s="16"/>
      <c r="Z11" s="17"/>
      <c r="AA11" s="3"/>
    </row>
    <row r="12" spans="1:27" ht="12.75" customHeight="1" x14ac:dyDescent="0.2">
      <c r="A12" s="2"/>
      <c r="B12" s="57" t="s">
        <v>83</v>
      </c>
      <c r="C12" s="54" t="s">
        <v>85</v>
      </c>
      <c r="D12" s="52" t="s">
        <v>86</v>
      </c>
      <c r="E12" s="32"/>
      <c r="F12" s="18" t="s">
        <v>3</v>
      </c>
      <c r="G12" s="14">
        <v>738.99</v>
      </c>
      <c r="H12" s="14">
        <v>0</v>
      </c>
      <c r="I12" s="14">
        <v>0</v>
      </c>
      <c r="J12" s="14">
        <f>G12*H12</f>
        <v>0</v>
      </c>
      <c r="K12" s="14">
        <f>G12*I12</f>
        <v>0</v>
      </c>
      <c r="L12" s="14">
        <f>H12+I12</f>
        <v>0</v>
      </c>
      <c r="M12" s="28">
        <f>G12*L12</f>
        <v>0</v>
      </c>
      <c r="N12" s="24"/>
      <c r="O12" s="58"/>
      <c r="P12" s="131"/>
      <c r="Q12" s="85"/>
      <c r="R12" s="16"/>
      <c r="S12" s="85"/>
      <c r="T12" s="16"/>
      <c r="U12" s="16"/>
      <c r="V12" s="16"/>
      <c r="W12" s="16"/>
      <c r="X12" s="3"/>
      <c r="Y12" s="16"/>
      <c r="Z12" s="17"/>
      <c r="AA12" s="3"/>
    </row>
    <row r="13" spans="1:27" ht="12.75" customHeight="1" x14ac:dyDescent="0.2">
      <c r="A13" s="2"/>
      <c r="B13" s="57"/>
      <c r="C13" s="54"/>
      <c r="D13" s="52"/>
      <c r="E13" s="32"/>
      <c r="F13" s="18"/>
      <c r="G13" s="14"/>
      <c r="H13" s="14"/>
      <c r="I13" s="14"/>
      <c r="J13" s="14"/>
      <c r="K13" s="14"/>
      <c r="L13" s="14"/>
      <c r="M13" s="28"/>
      <c r="N13" s="24"/>
      <c r="O13" s="58"/>
      <c r="P13" s="131"/>
      <c r="Q13" s="85"/>
      <c r="R13" s="16"/>
      <c r="S13" s="85"/>
      <c r="T13" s="16"/>
      <c r="U13" s="16"/>
      <c r="V13" s="16"/>
      <c r="W13" s="16"/>
      <c r="X13" s="3"/>
      <c r="Y13" s="16"/>
      <c r="Z13" s="17"/>
      <c r="AA13" s="3"/>
    </row>
    <row r="14" spans="1:27" ht="12.75" customHeight="1" x14ac:dyDescent="0.2">
      <c r="A14" s="2"/>
      <c r="B14" s="57"/>
      <c r="C14" s="54"/>
      <c r="D14" s="52"/>
      <c r="E14" s="32"/>
      <c r="F14" s="18"/>
      <c r="G14" s="14"/>
      <c r="H14" s="14"/>
      <c r="I14" s="14"/>
      <c r="J14" s="14"/>
      <c r="K14" s="14"/>
      <c r="L14" s="14"/>
      <c r="M14" s="28"/>
      <c r="N14" s="24"/>
      <c r="O14" s="58"/>
      <c r="P14" s="131"/>
      <c r="Q14" s="85"/>
      <c r="R14" s="16"/>
      <c r="S14" s="85"/>
      <c r="T14" s="16"/>
      <c r="U14" s="16"/>
      <c r="V14" s="16"/>
      <c r="W14" s="16"/>
      <c r="X14" s="3"/>
      <c r="Y14" s="16"/>
      <c r="Z14" s="17"/>
      <c r="AA14" s="3"/>
    </row>
    <row r="15" spans="1:27" ht="12.75" customHeight="1" x14ac:dyDescent="0.25">
      <c r="A15" s="2"/>
      <c r="B15" s="146">
        <v>2</v>
      </c>
      <c r="C15" s="147"/>
      <c r="D15" s="140" t="s">
        <v>88</v>
      </c>
      <c r="E15" s="148"/>
      <c r="F15" s="149"/>
      <c r="G15" s="144"/>
      <c r="H15" s="144"/>
      <c r="I15" s="144"/>
      <c r="J15" s="144"/>
      <c r="K15" s="144" t="s">
        <v>65</v>
      </c>
      <c r="L15" s="144"/>
      <c r="M15" s="145"/>
      <c r="N15" s="24"/>
      <c r="O15" s="58"/>
      <c r="P15" s="131"/>
      <c r="Q15" s="85"/>
      <c r="R15" s="16"/>
      <c r="S15" s="85"/>
      <c r="T15" s="16"/>
      <c r="U15" s="16"/>
      <c r="V15" s="16"/>
      <c r="W15" s="16"/>
      <c r="X15" s="3"/>
      <c r="Y15" s="16"/>
      <c r="Z15" s="17"/>
      <c r="AA15" s="3"/>
    </row>
    <row r="16" spans="1:27" ht="12.75" customHeight="1" x14ac:dyDescent="0.2">
      <c r="A16" s="2"/>
      <c r="B16" s="57" t="s">
        <v>123</v>
      </c>
      <c r="C16" s="54">
        <v>93358</v>
      </c>
      <c r="D16" s="108" t="s">
        <v>187</v>
      </c>
      <c r="E16" s="32"/>
      <c r="F16" s="18" t="s">
        <v>4</v>
      </c>
      <c r="G16" s="14">
        <v>73.25</v>
      </c>
      <c r="H16" s="14">
        <v>0</v>
      </c>
      <c r="I16" s="14">
        <v>0</v>
      </c>
      <c r="J16" s="14">
        <f t="shared" ref="J16:J26" si="0">G16*H16</f>
        <v>0</v>
      </c>
      <c r="K16" s="14">
        <f t="shared" ref="K16:K26" si="1">G16*I16</f>
        <v>0</v>
      </c>
      <c r="L16" s="14">
        <f t="shared" ref="L16:L26" si="2">H16+I16</f>
        <v>0</v>
      </c>
      <c r="M16" s="28">
        <f t="shared" ref="M16:M26" si="3">G16*L16</f>
        <v>0</v>
      </c>
      <c r="N16" s="24"/>
      <c r="O16" s="58"/>
      <c r="P16" s="131"/>
      <c r="Q16" s="85"/>
      <c r="R16" s="16"/>
      <c r="S16" s="85"/>
      <c r="T16" s="16"/>
      <c r="U16" s="16"/>
      <c r="V16" s="16"/>
      <c r="W16" s="16"/>
      <c r="X16" s="3"/>
      <c r="Y16" s="16"/>
      <c r="Z16" s="17"/>
      <c r="AA16" s="3"/>
    </row>
    <row r="17" spans="1:27" ht="12.75" customHeight="1" x14ac:dyDescent="0.2">
      <c r="A17" s="2"/>
      <c r="B17" s="57" t="s">
        <v>124</v>
      </c>
      <c r="C17" s="54">
        <v>93367</v>
      </c>
      <c r="D17" s="108" t="s">
        <v>188</v>
      </c>
      <c r="E17" s="32"/>
      <c r="F17" s="18" t="s">
        <v>4</v>
      </c>
      <c r="G17" s="14">
        <v>212.66</v>
      </c>
      <c r="H17" s="14">
        <v>0</v>
      </c>
      <c r="I17" s="14">
        <v>0</v>
      </c>
      <c r="J17" s="14">
        <f t="shared" si="0"/>
        <v>0</v>
      </c>
      <c r="K17" s="14">
        <f t="shared" si="1"/>
        <v>0</v>
      </c>
      <c r="L17" s="14">
        <f t="shared" ref="L17" si="4">H17+I17</f>
        <v>0</v>
      </c>
      <c r="M17" s="28">
        <f t="shared" si="3"/>
        <v>0</v>
      </c>
      <c r="N17" s="24"/>
      <c r="O17" s="58"/>
      <c r="P17" s="131"/>
      <c r="Q17" s="85"/>
      <c r="R17" s="16"/>
      <c r="S17" s="85"/>
      <c r="T17" s="16"/>
      <c r="U17" s="16"/>
      <c r="V17" s="16"/>
      <c r="W17" s="16"/>
      <c r="X17" s="3"/>
      <c r="Y17" s="16"/>
      <c r="Z17" s="17"/>
      <c r="AA17" s="3"/>
    </row>
    <row r="18" spans="1:27" ht="12.75" customHeight="1" x14ac:dyDescent="0.2">
      <c r="A18" s="2"/>
      <c r="B18" s="57" t="s">
        <v>125</v>
      </c>
      <c r="C18" s="54">
        <v>73361</v>
      </c>
      <c r="D18" s="15" t="s">
        <v>90</v>
      </c>
      <c r="E18" s="32"/>
      <c r="F18" s="18" t="s">
        <v>4</v>
      </c>
      <c r="G18" s="14">
        <v>18.22</v>
      </c>
      <c r="H18" s="14">
        <v>0</v>
      </c>
      <c r="I18" s="14">
        <v>0</v>
      </c>
      <c r="J18" s="14">
        <f t="shared" si="0"/>
        <v>0</v>
      </c>
      <c r="K18" s="14">
        <f t="shared" si="1"/>
        <v>0</v>
      </c>
      <c r="L18" s="14">
        <f t="shared" si="2"/>
        <v>0</v>
      </c>
      <c r="M18" s="28">
        <f t="shared" si="3"/>
        <v>0</v>
      </c>
      <c r="N18" s="24"/>
      <c r="O18" s="58"/>
      <c r="P18" s="131"/>
      <c r="Q18" s="85"/>
      <c r="R18" s="16"/>
      <c r="S18" s="85"/>
      <c r="T18" s="16"/>
      <c r="U18" s="16"/>
      <c r="V18" s="16"/>
      <c r="W18" s="16"/>
      <c r="X18" s="3"/>
      <c r="Y18" s="16"/>
      <c r="Z18" s="17"/>
      <c r="AA18" s="3"/>
    </row>
    <row r="19" spans="1:27" ht="12.75" customHeight="1" x14ac:dyDescent="0.2">
      <c r="A19" s="2"/>
      <c r="B19" s="57" t="s">
        <v>126</v>
      </c>
      <c r="C19" s="54">
        <v>72131</v>
      </c>
      <c r="D19" s="52" t="s">
        <v>89</v>
      </c>
      <c r="E19" s="32"/>
      <c r="F19" s="18" t="s">
        <v>3</v>
      </c>
      <c r="G19" s="14">
        <v>195.73</v>
      </c>
      <c r="H19" s="14">
        <v>0</v>
      </c>
      <c r="I19" s="14">
        <v>0</v>
      </c>
      <c r="J19" s="14">
        <f t="shared" si="0"/>
        <v>0</v>
      </c>
      <c r="K19" s="14">
        <f t="shared" si="1"/>
        <v>0</v>
      </c>
      <c r="L19" s="14">
        <f t="shared" si="2"/>
        <v>0</v>
      </c>
      <c r="M19" s="28">
        <f t="shared" si="3"/>
        <v>0</v>
      </c>
      <c r="N19" s="24"/>
      <c r="O19" s="58"/>
      <c r="P19" s="131"/>
      <c r="Q19" s="85"/>
      <c r="R19" s="16"/>
      <c r="S19" s="85"/>
      <c r="T19" s="16"/>
      <c r="U19" s="16"/>
      <c r="V19" s="16"/>
      <c r="W19" s="16"/>
      <c r="X19" s="3"/>
      <c r="Y19" s="16"/>
      <c r="Z19" s="17"/>
      <c r="AA19" s="3"/>
    </row>
    <row r="20" spans="1:27" ht="12.75" customHeight="1" x14ac:dyDescent="0.2">
      <c r="A20" s="2"/>
      <c r="B20" s="57" t="s">
        <v>200</v>
      </c>
      <c r="C20" s="54">
        <v>96543</v>
      </c>
      <c r="D20" s="166" t="s">
        <v>301</v>
      </c>
      <c r="E20" s="167"/>
      <c r="F20" s="18" t="s">
        <v>201</v>
      </c>
      <c r="G20" s="14">
        <v>226.84</v>
      </c>
      <c r="H20" s="14">
        <v>0</v>
      </c>
      <c r="I20" s="14">
        <v>0</v>
      </c>
      <c r="J20" s="14">
        <f t="shared" si="0"/>
        <v>0</v>
      </c>
      <c r="K20" s="14">
        <f t="shared" si="1"/>
        <v>0</v>
      </c>
      <c r="L20" s="14">
        <f t="shared" ref="L20:L23" si="5">H20+I20</f>
        <v>0</v>
      </c>
      <c r="M20" s="28">
        <f t="shared" si="3"/>
        <v>0</v>
      </c>
      <c r="N20" s="24"/>
      <c r="O20" s="58"/>
      <c r="P20" s="131"/>
      <c r="Q20" s="85"/>
      <c r="R20" s="16"/>
      <c r="S20" s="85"/>
      <c r="T20" s="16"/>
      <c r="U20" s="16"/>
      <c r="V20" s="16"/>
      <c r="W20" s="16"/>
      <c r="X20" s="3"/>
      <c r="Y20" s="16"/>
      <c r="Z20" s="17"/>
      <c r="AA20" s="3"/>
    </row>
    <row r="21" spans="1:27" ht="12.75" customHeight="1" x14ac:dyDescent="0.2">
      <c r="A21" s="2"/>
      <c r="B21" s="57" t="s">
        <v>202</v>
      </c>
      <c r="C21" s="54">
        <v>96547</v>
      </c>
      <c r="D21" s="166" t="s">
        <v>302</v>
      </c>
      <c r="E21" s="167"/>
      <c r="F21" s="18" t="s">
        <v>201</v>
      </c>
      <c r="G21" s="14">
        <v>868.01</v>
      </c>
      <c r="H21" s="14">
        <v>0</v>
      </c>
      <c r="I21" s="14">
        <v>0</v>
      </c>
      <c r="J21" s="14">
        <f t="shared" si="0"/>
        <v>0</v>
      </c>
      <c r="K21" s="14">
        <f t="shared" si="1"/>
        <v>0</v>
      </c>
      <c r="L21" s="14">
        <f t="shared" si="5"/>
        <v>0</v>
      </c>
      <c r="M21" s="28">
        <f t="shared" si="3"/>
        <v>0</v>
      </c>
      <c r="N21" s="24"/>
      <c r="O21" s="58"/>
      <c r="P21" s="131"/>
      <c r="Q21" s="85"/>
      <c r="R21" s="16"/>
      <c r="S21" s="85"/>
      <c r="T21" s="16"/>
      <c r="U21" s="16"/>
      <c r="V21" s="16"/>
      <c r="W21" s="16"/>
      <c r="X21" s="3"/>
      <c r="Y21" s="16"/>
      <c r="Z21" s="17"/>
      <c r="AA21" s="3"/>
    </row>
    <row r="22" spans="1:27" ht="12.75" customHeight="1" x14ac:dyDescent="0.2">
      <c r="A22" s="2"/>
      <c r="B22" s="57" t="s">
        <v>203</v>
      </c>
      <c r="C22" s="54">
        <v>94965</v>
      </c>
      <c r="D22" s="52" t="s">
        <v>204</v>
      </c>
      <c r="E22" s="32"/>
      <c r="F22" s="18" t="s">
        <v>4</v>
      </c>
      <c r="G22" s="14">
        <v>12.4</v>
      </c>
      <c r="H22" s="14">
        <v>0</v>
      </c>
      <c r="I22" s="14">
        <v>0</v>
      </c>
      <c r="J22" s="14">
        <f t="shared" si="0"/>
        <v>0</v>
      </c>
      <c r="K22" s="14">
        <f t="shared" si="1"/>
        <v>0</v>
      </c>
      <c r="L22" s="14">
        <f t="shared" si="5"/>
        <v>0</v>
      </c>
      <c r="M22" s="28">
        <f t="shared" si="3"/>
        <v>0</v>
      </c>
      <c r="N22" s="24"/>
      <c r="O22" s="58"/>
      <c r="P22" s="131"/>
      <c r="Q22" s="85"/>
      <c r="R22" s="16"/>
      <c r="S22" s="85"/>
      <c r="T22" s="16"/>
      <c r="U22" s="16"/>
      <c r="V22" s="16"/>
      <c r="W22" s="16"/>
      <c r="X22" s="3"/>
      <c r="Y22" s="16"/>
      <c r="Z22" s="17"/>
      <c r="AA22" s="3"/>
    </row>
    <row r="23" spans="1:27" ht="24" customHeight="1" x14ac:dyDescent="0.2">
      <c r="A23" s="2"/>
      <c r="B23" s="57" t="s">
        <v>205</v>
      </c>
      <c r="C23" s="71">
        <v>96536</v>
      </c>
      <c r="D23" s="164" t="s">
        <v>206</v>
      </c>
      <c r="E23" s="165"/>
      <c r="F23" s="18" t="s">
        <v>3</v>
      </c>
      <c r="G23" s="14">
        <v>124</v>
      </c>
      <c r="H23" s="14">
        <v>0</v>
      </c>
      <c r="I23" s="14">
        <v>0</v>
      </c>
      <c r="J23" s="14">
        <f t="shared" si="0"/>
        <v>0</v>
      </c>
      <c r="K23" s="14">
        <f t="shared" si="1"/>
        <v>0</v>
      </c>
      <c r="L23" s="14">
        <f t="shared" si="5"/>
        <v>0</v>
      </c>
      <c r="M23" s="28">
        <f t="shared" si="3"/>
        <v>0</v>
      </c>
      <c r="N23" s="24"/>
      <c r="O23" s="58"/>
      <c r="P23" s="131"/>
      <c r="Q23" s="85"/>
      <c r="R23" s="16"/>
      <c r="S23" s="85"/>
      <c r="T23" s="16"/>
      <c r="U23" s="16"/>
      <c r="V23" s="16"/>
      <c r="W23" s="16"/>
      <c r="X23" s="3"/>
      <c r="Y23" s="16"/>
      <c r="Z23" s="17"/>
      <c r="AA23" s="3"/>
    </row>
    <row r="24" spans="1:27" ht="12.75" customHeight="1" x14ac:dyDescent="0.2">
      <c r="A24" s="2"/>
      <c r="B24" s="57" t="s">
        <v>127</v>
      </c>
      <c r="C24" s="54">
        <v>72075</v>
      </c>
      <c r="D24" s="15" t="s">
        <v>91</v>
      </c>
      <c r="E24" s="32"/>
      <c r="F24" s="18" t="s">
        <v>3</v>
      </c>
      <c r="G24" s="14">
        <v>165.33</v>
      </c>
      <c r="H24" s="14">
        <v>0</v>
      </c>
      <c r="I24" s="14">
        <v>0</v>
      </c>
      <c r="J24" s="14">
        <f t="shared" si="0"/>
        <v>0</v>
      </c>
      <c r="K24" s="14">
        <f t="shared" si="1"/>
        <v>0</v>
      </c>
      <c r="L24" s="14">
        <f t="shared" si="2"/>
        <v>0</v>
      </c>
      <c r="M24" s="28">
        <f t="shared" si="3"/>
        <v>0</v>
      </c>
      <c r="N24" s="24"/>
      <c r="O24" s="58"/>
      <c r="P24" s="131"/>
      <c r="Q24" s="85"/>
      <c r="R24" s="16"/>
      <c r="S24" s="85"/>
      <c r="T24" s="16"/>
      <c r="U24" s="16"/>
      <c r="V24" s="16"/>
      <c r="W24" s="16"/>
      <c r="X24" s="3"/>
      <c r="Y24" s="16"/>
      <c r="Z24" s="17"/>
      <c r="AA24" s="3"/>
    </row>
    <row r="25" spans="1:27" ht="12.75" customHeight="1" x14ac:dyDescent="0.2">
      <c r="A25" s="2"/>
      <c r="B25" s="57" t="s">
        <v>128</v>
      </c>
      <c r="C25" s="54">
        <v>94964</v>
      </c>
      <c r="D25" s="52" t="s">
        <v>215</v>
      </c>
      <c r="E25" s="32"/>
      <c r="F25" s="18" t="s">
        <v>4</v>
      </c>
      <c r="G25" s="14">
        <v>31.29</v>
      </c>
      <c r="H25" s="14">
        <v>0</v>
      </c>
      <c r="I25" s="14">
        <v>0</v>
      </c>
      <c r="J25" s="14">
        <f t="shared" si="0"/>
        <v>0</v>
      </c>
      <c r="K25" s="14">
        <f t="shared" si="1"/>
        <v>0</v>
      </c>
      <c r="L25" s="14">
        <f t="shared" si="2"/>
        <v>0</v>
      </c>
      <c r="M25" s="28">
        <f t="shared" si="3"/>
        <v>0</v>
      </c>
      <c r="N25" s="24"/>
      <c r="O25" s="58"/>
      <c r="P25" s="131"/>
      <c r="Q25" s="85"/>
      <c r="R25" s="16"/>
      <c r="S25" s="85"/>
      <c r="T25" s="16"/>
      <c r="U25" s="16"/>
      <c r="V25" s="16"/>
      <c r="W25" s="16"/>
      <c r="X25" s="3"/>
      <c r="Y25" s="16"/>
      <c r="Z25" s="17"/>
      <c r="AA25" s="3"/>
    </row>
    <row r="26" spans="1:27" ht="12.75" customHeight="1" x14ac:dyDescent="0.2">
      <c r="A26" s="2"/>
      <c r="B26" s="57" t="s">
        <v>189</v>
      </c>
      <c r="C26" s="54">
        <v>96546</v>
      </c>
      <c r="D26" s="52" t="s">
        <v>190</v>
      </c>
      <c r="E26" s="32"/>
      <c r="F26" s="18" t="s">
        <v>191</v>
      </c>
      <c r="G26" s="14">
        <v>842.81</v>
      </c>
      <c r="H26" s="14">
        <v>0</v>
      </c>
      <c r="I26" s="14">
        <v>0</v>
      </c>
      <c r="J26" s="14">
        <f t="shared" si="0"/>
        <v>0</v>
      </c>
      <c r="K26" s="14">
        <f t="shared" si="1"/>
        <v>0</v>
      </c>
      <c r="L26" s="14">
        <f t="shared" si="2"/>
        <v>0</v>
      </c>
      <c r="M26" s="28">
        <f t="shared" si="3"/>
        <v>0</v>
      </c>
      <c r="N26" s="24"/>
      <c r="O26" s="58"/>
      <c r="P26" s="131"/>
      <c r="Q26" s="85"/>
      <c r="R26" s="16"/>
      <c r="S26" s="85"/>
      <c r="T26" s="16"/>
      <c r="U26" s="16"/>
      <c r="V26" s="16"/>
      <c r="W26" s="16"/>
      <c r="X26" s="3"/>
      <c r="Y26" s="16"/>
      <c r="Z26" s="17"/>
      <c r="AA26" s="3"/>
    </row>
    <row r="27" spans="1:27" ht="12.75" customHeight="1" x14ac:dyDescent="0.2">
      <c r="A27" s="2"/>
      <c r="B27" s="57"/>
      <c r="C27" s="54"/>
      <c r="D27" s="52"/>
      <c r="E27" s="32"/>
      <c r="F27" s="18"/>
      <c r="G27" s="14"/>
      <c r="H27" s="14"/>
      <c r="I27" s="14"/>
      <c r="J27" s="14"/>
      <c r="K27" s="14"/>
      <c r="L27" s="14"/>
      <c r="M27" s="28"/>
      <c r="N27" s="24"/>
      <c r="O27" s="58"/>
      <c r="P27" s="131"/>
      <c r="Q27" s="85"/>
      <c r="R27" s="16"/>
      <c r="S27" s="85"/>
      <c r="T27" s="16"/>
      <c r="U27" s="16"/>
      <c r="V27" s="16"/>
      <c r="W27" s="16"/>
      <c r="X27" s="3"/>
      <c r="Y27" s="16"/>
      <c r="Z27" s="17"/>
      <c r="AA27" s="3"/>
    </row>
    <row r="28" spans="1:27" ht="12.75" customHeight="1" x14ac:dyDescent="0.2">
      <c r="A28" s="2"/>
      <c r="B28" s="20"/>
      <c r="C28" s="42"/>
      <c r="D28" s="31"/>
      <c r="E28" s="32"/>
      <c r="F28" s="18"/>
      <c r="G28" s="14"/>
      <c r="H28" s="14"/>
      <c r="I28" s="14"/>
      <c r="J28" s="14"/>
      <c r="K28" s="51"/>
      <c r="L28" s="14"/>
      <c r="M28" s="28"/>
      <c r="N28" s="24"/>
      <c r="O28" s="58"/>
      <c r="P28" s="131"/>
      <c r="Q28" s="85"/>
      <c r="R28" s="16"/>
      <c r="S28" s="85"/>
      <c r="T28" s="16"/>
      <c r="U28" s="16"/>
      <c r="V28" s="16"/>
      <c r="W28" s="16"/>
      <c r="X28" s="3"/>
      <c r="Y28" s="16"/>
      <c r="Z28" s="17"/>
      <c r="AA28" s="3"/>
    </row>
    <row r="29" spans="1:27" ht="15.75" x14ac:dyDescent="0.25">
      <c r="A29" s="2"/>
      <c r="B29" s="146">
        <v>3</v>
      </c>
      <c r="C29" s="147"/>
      <c r="D29" s="140" t="s">
        <v>25</v>
      </c>
      <c r="E29" s="150"/>
      <c r="F29" s="149"/>
      <c r="G29" s="144"/>
      <c r="H29" s="144"/>
      <c r="I29" s="144"/>
      <c r="J29" s="144"/>
      <c r="K29" s="144" t="s">
        <v>67</v>
      </c>
      <c r="L29" s="144">
        <f t="shared" ref="L29" si="6">H29+I29</f>
        <v>0</v>
      </c>
      <c r="M29" s="145"/>
      <c r="N29" s="24"/>
      <c r="O29" s="58"/>
      <c r="P29" s="131"/>
      <c r="Q29" s="85"/>
      <c r="R29" s="16"/>
      <c r="S29" s="85"/>
      <c r="T29" s="16"/>
      <c r="U29" s="16"/>
      <c r="V29" s="16"/>
      <c r="W29" s="16"/>
      <c r="X29" s="3"/>
      <c r="Y29" s="16"/>
      <c r="Z29" s="17"/>
      <c r="AA29" s="3"/>
    </row>
    <row r="30" spans="1:27" s="70" customFormat="1" ht="12.75" x14ac:dyDescent="0.2">
      <c r="A30" s="61"/>
      <c r="B30" s="62" t="s">
        <v>19</v>
      </c>
      <c r="C30" s="54">
        <v>72131</v>
      </c>
      <c r="D30" s="52" t="s">
        <v>89</v>
      </c>
      <c r="E30" s="32"/>
      <c r="F30" s="18" t="s">
        <v>3</v>
      </c>
      <c r="G30" s="14">
        <v>141.80000000000001</v>
      </c>
      <c r="H30" s="14">
        <f>H19</f>
        <v>0</v>
      </c>
      <c r="I30" s="14">
        <f>I19</f>
        <v>0</v>
      </c>
      <c r="J30" s="14">
        <f>G30*H30</f>
        <v>0</v>
      </c>
      <c r="K30" s="14">
        <f>G30*I30</f>
        <v>0</v>
      </c>
      <c r="L30" s="14">
        <f>H30+I30</f>
        <v>0</v>
      </c>
      <c r="M30" s="28">
        <f>G30*L30</f>
        <v>0</v>
      </c>
      <c r="N30" s="66"/>
      <c r="O30" s="58"/>
      <c r="P30" s="132"/>
      <c r="Q30" s="88"/>
      <c r="R30" s="67"/>
      <c r="S30" s="88"/>
      <c r="T30" s="67"/>
      <c r="U30" s="67"/>
      <c r="V30" s="67"/>
      <c r="W30" s="67"/>
      <c r="X30" s="68"/>
      <c r="Y30" s="67"/>
      <c r="Z30" s="69"/>
      <c r="AA30" s="68"/>
    </row>
    <row r="31" spans="1:27" ht="27" customHeight="1" x14ac:dyDescent="0.2">
      <c r="A31" s="2"/>
      <c r="B31" s="62" t="s">
        <v>20</v>
      </c>
      <c r="C31" s="71">
        <v>89977</v>
      </c>
      <c r="D31" s="164" t="s">
        <v>66</v>
      </c>
      <c r="E31" s="165"/>
      <c r="F31" s="63" t="s">
        <v>3</v>
      </c>
      <c r="G31" s="64">
        <v>802.1</v>
      </c>
      <c r="H31" s="64">
        <v>0</v>
      </c>
      <c r="I31" s="64">
        <v>0</v>
      </c>
      <c r="J31" s="64">
        <f>G31*H31</f>
        <v>0</v>
      </c>
      <c r="K31" s="64">
        <f>G31*I31</f>
        <v>0</v>
      </c>
      <c r="L31" s="64">
        <f t="shared" ref="L31" si="7">H31+I31</f>
        <v>0</v>
      </c>
      <c r="M31" s="65">
        <f>G31*L31</f>
        <v>0</v>
      </c>
      <c r="N31" s="27"/>
      <c r="O31" s="106"/>
      <c r="P31" s="132"/>
      <c r="Q31" s="85"/>
      <c r="R31" s="16"/>
      <c r="S31" s="85"/>
      <c r="T31" s="16"/>
      <c r="U31" s="16"/>
      <c r="V31" s="16"/>
      <c r="W31" s="16"/>
      <c r="X31" s="3"/>
      <c r="Y31" s="16"/>
      <c r="Z31" s="17"/>
      <c r="AA31" s="3"/>
    </row>
    <row r="32" spans="1:27" ht="12.75" x14ac:dyDescent="0.2">
      <c r="A32" s="2"/>
      <c r="B32" s="20"/>
      <c r="C32" s="42"/>
      <c r="D32" s="15"/>
      <c r="E32" s="26"/>
      <c r="F32" s="18"/>
      <c r="G32" s="14"/>
      <c r="H32" s="14"/>
      <c r="I32" s="14"/>
      <c r="J32" s="14"/>
      <c r="K32" s="14"/>
      <c r="L32" s="14"/>
      <c r="M32" s="28"/>
      <c r="N32" s="27"/>
      <c r="O32" s="58"/>
      <c r="P32" s="131"/>
      <c r="Q32" s="85"/>
      <c r="R32" s="16"/>
      <c r="S32" s="85"/>
      <c r="T32" s="16"/>
      <c r="U32" s="16"/>
      <c r="V32" s="16"/>
      <c r="W32" s="16"/>
      <c r="X32" s="3"/>
      <c r="Y32" s="16"/>
      <c r="Z32" s="17"/>
      <c r="AA32" s="3"/>
    </row>
    <row r="33" spans="1:27" ht="15.75" x14ac:dyDescent="0.25">
      <c r="A33" s="2"/>
      <c r="B33" s="146">
        <v>4</v>
      </c>
      <c r="C33" s="147"/>
      <c r="D33" s="140" t="s">
        <v>11</v>
      </c>
      <c r="E33" s="150"/>
      <c r="F33" s="149"/>
      <c r="G33" s="144"/>
      <c r="H33" s="144"/>
      <c r="I33" s="144"/>
      <c r="J33" s="144"/>
      <c r="K33" s="144" t="s">
        <v>68</v>
      </c>
      <c r="L33" s="144"/>
      <c r="M33" s="145">
        <f>SUM(M34:M48)</f>
        <v>0</v>
      </c>
      <c r="N33" s="27"/>
      <c r="O33" s="58"/>
      <c r="P33" s="131"/>
      <c r="Q33" s="85"/>
      <c r="R33" s="16"/>
      <c r="S33" s="85"/>
      <c r="T33" s="16"/>
      <c r="U33" s="16"/>
      <c r="V33" s="16"/>
      <c r="W33" s="16"/>
      <c r="X33" s="3"/>
      <c r="Y33" s="16"/>
      <c r="Z33" s="17"/>
      <c r="AA33" s="3"/>
    </row>
    <row r="34" spans="1:27" ht="12.75" x14ac:dyDescent="0.2">
      <c r="A34" s="13"/>
      <c r="B34" s="59" t="s">
        <v>241</v>
      </c>
      <c r="C34" s="54">
        <v>92719</v>
      </c>
      <c r="D34" s="168" t="s">
        <v>240</v>
      </c>
      <c r="E34" s="169"/>
      <c r="F34" s="56" t="s">
        <v>4</v>
      </c>
      <c r="G34" s="14">
        <v>27.34</v>
      </c>
      <c r="H34" s="14">
        <v>0</v>
      </c>
      <c r="I34" s="14">
        <v>0</v>
      </c>
      <c r="J34" s="14">
        <f t="shared" ref="J34:J48" si="8">G34*H34</f>
        <v>0</v>
      </c>
      <c r="K34" s="14">
        <f t="shared" ref="K34:K48" si="9">G34*I34</f>
        <v>0</v>
      </c>
      <c r="L34" s="14">
        <f>H34+I34</f>
        <v>0</v>
      </c>
      <c r="M34" s="28">
        <f t="shared" ref="M34:M48" si="10">G34*L34</f>
        <v>0</v>
      </c>
      <c r="N34" s="29"/>
      <c r="O34" s="112"/>
      <c r="P34" s="131"/>
      <c r="Q34" s="85"/>
      <c r="R34" s="16"/>
      <c r="S34" s="85"/>
      <c r="T34" s="16"/>
      <c r="U34" s="16"/>
      <c r="V34" s="16"/>
      <c r="W34" s="16"/>
      <c r="X34" s="3"/>
      <c r="Y34" s="16"/>
      <c r="Z34" s="17"/>
      <c r="AA34" s="3"/>
    </row>
    <row r="35" spans="1:27" ht="24" customHeight="1" x14ac:dyDescent="0.2">
      <c r="A35" s="13"/>
      <c r="B35" s="59" t="s">
        <v>242</v>
      </c>
      <c r="C35" s="54">
        <v>92412</v>
      </c>
      <c r="D35" s="164" t="s">
        <v>243</v>
      </c>
      <c r="E35" s="165"/>
      <c r="F35" s="18" t="s">
        <v>3</v>
      </c>
      <c r="G35" s="14">
        <v>437.84</v>
      </c>
      <c r="H35" s="14">
        <v>0</v>
      </c>
      <c r="I35" s="14">
        <v>0</v>
      </c>
      <c r="J35" s="14">
        <f t="shared" si="8"/>
        <v>0</v>
      </c>
      <c r="K35" s="14">
        <f t="shared" si="9"/>
        <v>0</v>
      </c>
      <c r="L35" s="14">
        <f t="shared" ref="L35" si="11">H35+I35</f>
        <v>0</v>
      </c>
      <c r="M35" s="28">
        <f t="shared" si="10"/>
        <v>0</v>
      </c>
      <c r="N35" s="29"/>
      <c r="O35" s="113"/>
      <c r="P35" s="131"/>
      <c r="Q35" s="85"/>
      <c r="R35" s="16"/>
      <c r="S35" s="85"/>
      <c r="T35" s="16"/>
      <c r="U35" s="16"/>
      <c r="V35" s="16"/>
      <c r="W35" s="16"/>
      <c r="X35" s="3"/>
      <c r="Y35" s="16"/>
      <c r="Z35" s="17"/>
      <c r="AA35" s="3"/>
    </row>
    <row r="36" spans="1:27" ht="12.75" x14ac:dyDescent="0.2">
      <c r="A36" s="13"/>
      <c r="B36" s="59" t="s">
        <v>248</v>
      </c>
      <c r="C36" s="54">
        <v>92775</v>
      </c>
      <c r="D36" s="164" t="s">
        <v>244</v>
      </c>
      <c r="E36" s="165"/>
      <c r="F36" s="18" t="s">
        <v>191</v>
      </c>
      <c r="G36" s="14">
        <v>497.74</v>
      </c>
      <c r="H36" s="14">
        <v>0</v>
      </c>
      <c r="I36" s="14">
        <v>0</v>
      </c>
      <c r="J36" s="14">
        <f t="shared" si="8"/>
        <v>0</v>
      </c>
      <c r="K36" s="14">
        <f t="shared" si="9"/>
        <v>0</v>
      </c>
      <c r="L36" s="14">
        <f t="shared" ref="L36" si="12">H36+I36</f>
        <v>0</v>
      </c>
      <c r="M36" s="28">
        <f t="shared" si="10"/>
        <v>0</v>
      </c>
      <c r="N36" s="29"/>
      <c r="O36" s="112"/>
      <c r="P36" s="131"/>
      <c r="Q36" s="85"/>
      <c r="R36" s="16"/>
      <c r="S36" s="85"/>
      <c r="T36" s="16"/>
      <c r="U36" s="16"/>
      <c r="V36" s="16"/>
      <c r="W36" s="16"/>
      <c r="X36" s="3"/>
      <c r="Y36" s="16"/>
      <c r="Z36" s="17"/>
      <c r="AA36" s="3"/>
    </row>
    <row r="37" spans="1:27" ht="12.75" x14ac:dyDescent="0.2">
      <c r="A37" s="13"/>
      <c r="B37" s="59" t="s">
        <v>249</v>
      </c>
      <c r="C37" s="54">
        <v>92778</v>
      </c>
      <c r="D37" s="164" t="s">
        <v>245</v>
      </c>
      <c r="E37" s="165"/>
      <c r="F37" s="18" t="s">
        <v>191</v>
      </c>
      <c r="G37" s="14">
        <v>83.16</v>
      </c>
      <c r="H37" s="14">
        <v>0</v>
      </c>
      <c r="I37" s="14">
        <v>0</v>
      </c>
      <c r="J37" s="14">
        <f t="shared" si="8"/>
        <v>0</v>
      </c>
      <c r="K37" s="14">
        <f t="shared" si="9"/>
        <v>0</v>
      </c>
      <c r="L37" s="14">
        <f t="shared" ref="L37:L39" si="13">H37+I37</f>
        <v>0</v>
      </c>
      <c r="M37" s="28">
        <f t="shared" si="10"/>
        <v>0</v>
      </c>
      <c r="N37" s="29"/>
      <c r="O37" s="112"/>
      <c r="P37" s="131"/>
      <c r="Q37" s="85"/>
      <c r="R37" s="16"/>
      <c r="S37" s="85"/>
      <c r="T37" s="16"/>
      <c r="U37" s="16"/>
      <c r="V37" s="16"/>
      <c r="W37" s="16"/>
      <c r="X37" s="3"/>
      <c r="Y37" s="16"/>
      <c r="Z37" s="17"/>
      <c r="AA37" s="3"/>
    </row>
    <row r="38" spans="1:27" ht="12.75" x14ac:dyDescent="0.2">
      <c r="A38" s="13"/>
      <c r="B38" s="59" t="s">
        <v>250</v>
      </c>
      <c r="C38" s="54">
        <v>92779</v>
      </c>
      <c r="D38" s="164" t="s">
        <v>246</v>
      </c>
      <c r="E38" s="165"/>
      <c r="F38" s="18" t="s">
        <v>191</v>
      </c>
      <c r="G38" s="14">
        <v>862</v>
      </c>
      <c r="H38" s="14">
        <v>0</v>
      </c>
      <c r="I38" s="14">
        <v>0</v>
      </c>
      <c r="J38" s="14">
        <f t="shared" si="8"/>
        <v>0</v>
      </c>
      <c r="K38" s="14">
        <f t="shared" si="9"/>
        <v>0</v>
      </c>
      <c r="L38" s="14">
        <f t="shared" si="13"/>
        <v>0</v>
      </c>
      <c r="M38" s="28">
        <f t="shared" si="10"/>
        <v>0</v>
      </c>
      <c r="N38" s="29"/>
      <c r="O38" s="112"/>
      <c r="P38" s="131"/>
      <c r="Q38" s="85"/>
      <c r="R38" s="16"/>
      <c r="S38" s="85"/>
      <c r="T38" s="16"/>
      <c r="U38" s="16"/>
      <c r="V38" s="16"/>
      <c r="W38" s="16"/>
      <c r="X38" s="3"/>
      <c r="Y38" s="16"/>
      <c r="Z38" s="17"/>
      <c r="AA38" s="3"/>
    </row>
    <row r="39" spans="1:27" ht="12.75" x14ac:dyDescent="0.2">
      <c r="A39" s="13"/>
      <c r="B39" s="59" t="s">
        <v>251</v>
      </c>
      <c r="C39" s="54">
        <v>92780</v>
      </c>
      <c r="D39" s="164" t="s">
        <v>247</v>
      </c>
      <c r="E39" s="165"/>
      <c r="F39" s="18" t="s">
        <v>191</v>
      </c>
      <c r="G39" s="14">
        <v>2712.88</v>
      </c>
      <c r="H39" s="14">
        <v>0</v>
      </c>
      <c r="I39" s="14">
        <v>0</v>
      </c>
      <c r="J39" s="14">
        <f t="shared" si="8"/>
        <v>0</v>
      </c>
      <c r="K39" s="14">
        <f t="shared" si="9"/>
        <v>0</v>
      </c>
      <c r="L39" s="14">
        <f t="shared" si="13"/>
        <v>0</v>
      </c>
      <c r="M39" s="28">
        <f t="shared" si="10"/>
        <v>0</v>
      </c>
      <c r="N39" s="29"/>
      <c r="O39" s="112"/>
      <c r="P39" s="131"/>
      <c r="Q39" s="85"/>
      <c r="R39" s="16"/>
      <c r="S39" s="85"/>
      <c r="T39" s="16"/>
      <c r="U39" s="16"/>
      <c r="V39" s="16"/>
      <c r="W39" s="16"/>
      <c r="X39" s="3"/>
      <c r="Y39" s="16"/>
      <c r="Z39" s="17"/>
      <c r="AA39" s="3"/>
    </row>
    <row r="40" spans="1:27" ht="12.75" x14ac:dyDescent="0.2">
      <c r="A40" s="13"/>
      <c r="B40" s="59" t="s">
        <v>253</v>
      </c>
      <c r="C40" s="54">
        <v>92723</v>
      </c>
      <c r="D40" s="168" t="s">
        <v>252</v>
      </c>
      <c r="E40" s="169"/>
      <c r="F40" s="56" t="s">
        <v>4</v>
      </c>
      <c r="G40" s="14">
        <v>37.950000000000003</v>
      </c>
      <c r="H40" s="14">
        <v>0</v>
      </c>
      <c r="I40" s="14">
        <v>0</v>
      </c>
      <c r="J40" s="14">
        <f t="shared" si="8"/>
        <v>0</v>
      </c>
      <c r="K40" s="14">
        <f t="shared" si="9"/>
        <v>0</v>
      </c>
      <c r="L40" s="14">
        <f>H40+I40</f>
        <v>0</v>
      </c>
      <c r="M40" s="28">
        <f t="shared" si="10"/>
        <v>0</v>
      </c>
      <c r="N40" s="29"/>
      <c r="O40" s="112"/>
      <c r="P40" s="131"/>
      <c r="Q40" s="85"/>
      <c r="R40" s="16"/>
      <c r="S40" s="85"/>
      <c r="T40" s="16"/>
      <c r="U40" s="16"/>
      <c r="V40" s="16"/>
      <c r="W40" s="16"/>
      <c r="X40" s="3"/>
      <c r="Y40" s="16"/>
      <c r="Z40" s="17"/>
      <c r="AA40" s="3"/>
    </row>
    <row r="41" spans="1:27" ht="12.75" x14ac:dyDescent="0.2">
      <c r="A41" s="13"/>
      <c r="B41" s="59" t="s">
        <v>255</v>
      </c>
      <c r="C41" s="54">
        <v>92463</v>
      </c>
      <c r="D41" s="164" t="s">
        <v>254</v>
      </c>
      <c r="E41" s="165"/>
      <c r="F41" s="18" t="s">
        <v>3</v>
      </c>
      <c r="G41" s="14">
        <v>582.34</v>
      </c>
      <c r="H41" s="14">
        <v>0</v>
      </c>
      <c r="I41" s="14">
        <v>0</v>
      </c>
      <c r="J41" s="14">
        <f t="shared" si="8"/>
        <v>0</v>
      </c>
      <c r="K41" s="14">
        <f t="shared" si="9"/>
        <v>0</v>
      </c>
      <c r="L41" s="14">
        <f t="shared" ref="L41:L45" si="14">H41+I41</f>
        <v>0</v>
      </c>
      <c r="M41" s="28">
        <f t="shared" si="10"/>
        <v>0</v>
      </c>
      <c r="N41" s="29"/>
      <c r="O41" s="113"/>
      <c r="P41" s="131"/>
      <c r="Q41" s="85"/>
      <c r="R41" s="16"/>
      <c r="S41" s="85"/>
      <c r="T41" s="16"/>
      <c r="U41" s="16"/>
      <c r="V41" s="16"/>
      <c r="W41" s="16"/>
      <c r="X41" s="3"/>
      <c r="Y41" s="16"/>
      <c r="Z41" s="17"/>
      <c r="AA41" s="3"/>
    </row>
    <row r="42" spans="1:27" ht="12.75" x14ac:dyDescent="0.2">
      <c r="A42" s="13"/>
      <c r="B42" s="59" t="s">
        <v>256</v>
      </c>
      <c r="C42" s="54">
        <v>92775</v>
      </c>
      <c r="D42" s="164" t="s">
        <v>244</v>
      </c>
      <c r="E42" s="165"/>
      <c r="F42" s="18" t="s">
        <v>191</v>
      </c>
      <c r="G42" s="14">
        <v>682.44</v>
      </c>
      <c r="H42" s="14">
        <f t="shared" ref="H42:I45" si="15">H36</f>
        <v>0</v>
      </c>
      <c r="I42" s="14">
        <f t="shared" si="15"/>
        <v>0</v>
      </c>
      <c r="J42" s="14">
        <f t="shared" si="8"/>
        <v>0</v>
      </c>
      <c r="K42" s="14">
        <f t="shared" si="9"/>
        <v>0</v>
      </c>
      <c r="L42" s="14">
        <f t="shared" si="14"/>
        <v>0</v>
      </c>
      <c r="M42" s="28">
        <f t="shared" si="10"/>
        <v>0</v>
      </c>
      <c r="N42" s="29"/>
      <c r="O42" s="112"/>
      <c r="P42" s="131"/>
      <c r="Q42" s="85"/>
      <c r="R42" s="16"/>
      <c r="S42" s="85"/>
      <c r="T42" s="16"/>
      <c r="U42" s="16"/>
      <c r="V42" s="16"/>
      <c r="W42" s="16"/>
      <c r="X42" s="3"/>
      <c r="Y42" s="16"/>
      <c r="Z42" s="17"/>
      <c r="AA42" s="3"/>
    </row>
    <row r="43" spans="1:27" ht="12.75" x14ac:dyDescent="0.2">
      <c r="A43" s="13"/>
      <c r="B43" s="59" t="s">
        <v>257</v>
      </c>
      <c r="C43" s="54">
        <v>92778</v>
      </c>
      <c r="D43" s="164" t="s">
        <v>245</v>
      </c>
      <c r="E43" s="165"/>
      <c r="F43" s="18" t="s">
        <v>191</v>
      </c>
      <c r="G43" s="14">
        <v>550.04</v>
      </c>
      <c r="H43" s="14">
        <f t="shared" si="15"/>
        <v>0</v>
      </c>
      <c r="I43" s="14">
        <f t="shared" si="15"/>
        <v>0</v>
      </c>
      <c r="J43" s="14">
        <f t="shared" si="8"/>
        <v>0</v>
      </c>
      <c r="K43" s="14">
        <f t="shared" si="9"/>
        <v>0</v>
      </c>
      <c r="L43" s="14">
        <f t="shared" si="14"/>
        <v>0</v>
      </c>
      <c r="M43" s="28">
        <f t="shared" si="10"/>
        <v>0</v>
      </c>
      <c r="N43" s="29"/>
      <c r="O43" s="112"/>
      <c r="P43" s="131"/>
      <c r="Q43" s="85"/>
      <c r="R43" s="16"/>
      <c r="S43" s="85"/>
      <c r="T43" s="16"/>
      <c r="U43" s="16"/>
      <c r="V43" s="16"/>
      <c r="W43" s="16"/>
      <c r="X43" s="3"/>
      <c r="Y43" s="16"/>
      <c r="Z43" s="17"/>
      <c r="AA43" s="3"/>
    </row>
    <row r="44" spans="1:27" ht="12.75" x14ac:dyDescent="0.2">
      <c r="A44" s="13"/>
      <c r="B44" s="59" t="s">
        <v>258</v>
      </c>
      <c r="C44" s="54">
        <v>92779</v>
      </c>
      <c r="D44" s="164" t="s">
        <v>246</v>
      </c>
      <c r="E44" s="165"/>
      <c r="F44" s="18" t="s">
        <v>191</v>
      </c>
      <c r="G44" s="14">
        <v>1172.8</v>
      </c>
      <c r="H44" s="14">
        <f t="shared" si="15"/>
        <v>0</v>
      </c>
      <c r="I44" s="14">
        <f t="shared" si="15"/>
        <v>0</v>
      </c>
      <c r="J44" s="14">
        <f t="shared" si="8"/>
        <v>0</v>
      </c>
      <c r="K44" s="14">
        <f t="shared" si="9"/>
        <v>0</v>
      </c>
      <c r="L44" s="14">
        <f t="shared" si="14"/>
        <v>0</v>
      </c>
      <c r="M44" s="28">
        <f t="shared" si="10"/>
        <v>0</v>
      </c>
      <c r="N44" s="29"/>
      <c r="O44" s="112"/>
      <c r="P44" s="131"/>
      <c r="Q44" s="85"/>
      <c r="R44" s="16"/>
      <c r="S44" s="85"/>
      <c r="T44" s="16"/>
      <c r="U44" s="16"/>
      <c r="V44" s="16"/>
      <c r="W44" s="16"/>
      <c r="X44" s="3"/>
      <c r="Y44" s="16"/>
      <c r="Z44" s="17"/>
      <c r="AA44" s="3"/>
    </row>
    <row r="45" spans="1:27" ht="12.75" x14ac:dyDescent="0.2">
      <c r="A45" s="13"/>
      <c r="B45" s="59" t="s">
        <v>259</v>
      </c>
      <c r="C45" s="54">
        <v>92780</v>
      </c>
      <c r="D45" s="164" t="s">
        <v>247</v>
      </c>
      <c r="E45" s="165"/>
      <c r="F45" s="18" t="s">
        <v>191</v>
      </c>
      <c r="G45" s="14">
        <v>747.68</v>
      </c>
      <c r="H45" s="14">
        <f t="shared" si="15"/>
        <v>0</v>
      </c>
      <c r="I45" s="14">
        <f t="shared" si="15"/>
        <v>0</v>
      </c>
      <c r="J45" s="14">
        <f t="shared" si="8"/>
        <v>0</v>
      </c>
      <c r="K45" s="14">
        <f t="shared" si="9"/>
        <v>0</v>
      </c>
      <c r="L45" s="14">
        <f t="shared" si="14"/>
        <v>0</v>
      </c>
      <c r="M45" s="28">
        <f t="shared" si="10"/>
        <v>0</v>
      </c>
      <c r="N45" s="29"/>
      <c r="O45" s="112"/>
      <c r="P45" s="131"/>
      <c r="Q45" s="85"/>
      <c r="R45" s="16"/>
      <c r="S45" s="85"/>
      <c r="T45" s="16"/>
      <c r="U45" s="16"/>
      <c r="V45" s="16"/>
      <c r="W45" s="16"/>
      <c r="X45" s="3"/>
      <c r="Y45" s="16"/>
      <c r="Z45" s="17"/>
      <c r="AA45" s="3"/>
    </row>
    <row r="46" spans="1:27" ht="12.75" x14ac:dyDescent="0.2">
      <c r="A46" s="2"/>
      <c r="B46" s="59" t="s">
        <v>289</v>
      </c>
      <c r="C46" s="54" t="s">
        <v>207</v>
      </c>
      <c r="D46" s="159" t="s">
        <v>290</v>
      </c>
      <c r="E46" s="163"/>
      <c r="F46" s="56" t="s">
        <v>3</v>
      </c>
      <c r="G46" s="14">
        <v>357.43</v>
      </c>
      <c r="H46" s="14">
        <v>0</v>
      </c>
      <c r="I46" s="14">
        <v>0</v>
      </c>
      <c r="J46" s="14">
        <f t="shared" si="8"/>
        <v>0</v>
      </c>
      <c r="K46" s="14">
        <f t="shared" si="9"/>
        <v>0</v>
      </c>
      <c r="L46" s="14">
        <f>H46+I46</f>
        <v>0</v>
      </c>
      <c r="M46" s="28">
        <f t="shared" si="10"/>
        <v>0</v>
      </c>
      <c r="N46" s="27"/>
      <c r="O46" s="58"/>
      <c r="P46" s="131"/>
      <c r="Q46" s="85"/>
      <c r="R46" s="16"/>
      <c r="S46" s="85"/>
      <c r="T46" s="16"/>
      <c r="U46" s="16"/>
      <c r="V46" s="16"/>
      <c r="W46" s="16"/>
    </row>
    <row r="47" spans="1:27" ht="12.75" x14ac:dyDescent="0.2">
      <c r="A47" s="2"/>
      <c r="B47" s="59" t="s">
        <v>291</v>
      </c>
      <c r="C47" s="54" t="s">
        <v>292</v>
      </c>
      <c r="D47" s="159" t="s">
        <v>293</v>
      </c>
      <c r="E47" s="163"/>
      <c r="F47" s="56" t="s">
        <v>3</v>
      </c>
      <c r="G47" s="14">
        <v>285.8</v>
      </c>
      <c r="H47" s="14">
        <v>0</v>
      </c>
      <c r="I47" s="14">
        <v>0</v>
      </c>
      <c r="J47" s="14">
        <f t="shared" si="8"/>
        <v>0</v>
      </c>
      <c r="K47" s="14">
        <f t="shared" si="9"/>
        <v>0</v>
      </c>
      <c r="L47" s="14">
        <f>H47+I47</f>
        <v>0</v>
      </c>
      <c r="M47" s="28">
        <f t="shared" si="10"/>
        <v>0</v>
      </c>
      <c r="N47" s="27"/>
      <c r="O47" s="58"/>
      <c r="P47" s="131"/>
      <c r="Q47" s="85"/>
      <c r="R47" s="16"/>
      <c r="S47" s="85"/>
      <c r="T47" s="16"/>
      <c r="U47" s="16"/>
      <c r="V47" s="16"/>
      <c r="W47" s="16"/>
    </row>
    <row r="48" spans="1:27" ht="12.75" x14ac:dyDescent="0.2">
      <c r="A48" s="2"/>
      <c r="B48" s="59" t="s">
        <v>208</v>
      </c>
      <c r="C48" s="54">
        <v>85233</v>
      </c>
      <c r="D48" s="159" t="s">
        <v>209</v>
      </c>
      <c r="E48" s="160"/>
      <c r="F48" s="56" t="s">
        <v>4</v>
      </c>
      <c r="G48" s="14">
        <v>2.42</v>
      </c>
      <c r="H48" s="14">
        <v>0</v>
      </c>
      <c r="I48" s="14">
        <v>0</v>
      </c>
      <c r="J48" s="14">
        <f t="shared" si="8"/>
        <v>0</v>
      </c>
      <c r="K48" s="14">
        <f t="shared" si="9"/>
        <v>0</v>
      </c>
      <c r="L48" s="14">
        <f>H48+I48</f>
        <v>0</v>
      </c>
      <c r="M48" s="28">
        <f t="shared" si="10"/>
        <v>0</v>
      </c>
      <c r="N48" s="27"/>
      <c r="O48" s="58"/>
      <c r="P48" s="131"/>
      <c r="Q48" s="85"/>
      <c r="R48" s="16"/>
      <c r="S48" s="85"/>
      <c r="T48" s="16"/>
      <c r="U48" s="16"/>
      <c r="V48" s="16"/>
      <c r="W48" s="16"/>
    </row>
    <row r="49" spans="1:23" ht="14.25" customHeight="1" x14ac:dyDescent="0.2">
      <c r="A49" s="2"/>
      <c r="B49" s="33"/>
      <c r="C49" s="42"/>
      <c r="D49" s="48"/>
      <c r="E49" s="119"/>
      <c r="F49" s="30"/>
      <c r="G49" s="14"/>
      <c r="H49" s="14"/>
      <c r="I49" s="14"/>
      <c r="J49" s="14"/>
      <c r="K49" s="14"/>
      <c r="L49" s="14"/>
      <c r="M49" s="28"/>
      <c r="N49" s="27"/>
      <c r="O49" s="58"/>
      <c r="P49" s="131"/>
      <c r="Q49" s="85"/>
      <c r="R49" s="16"/>
      <c r="S49" s="85"/>
      <c r="T49" s="16"/>
      <c r="U49" s="16"/>
      <c r="V49" s="16"/>
      <c r="W49" s="16"/>
    </row>
    <row r="50" spans="1:23" ht="12.75" x14ac:dyDescent="0.2">
      <c r="A50" s="2"/>
      <c r="B50" s="33"/>
      <c r="C50" s="43"/>
      <c r="D50" s="48"/>
      <c r="E50" s="119"/>
      <c r="F50" s="30"/>
      <c r="G50" s="14"/>
      <c r="H50" s="14"/>
      <c r="I50" s="14"/>
      <c r="J50" s="14"/>
      <c r="K50" s="14"/>
      <c r="L50" s="14"/>
      <c r="M50" s="28"/>
      <c r="N50" s="27"/>
      <c r="O50" s="58"/>
      <c r="P50" s="131"/>
      <c r="Q50" s="85"/>
      <c r="R50" s="16"/>
      <c r="S50" s="85"/>
      <c r="T50" s="16"/>
      <c r="U50" s="16"/>
      <c r="V50" s="16"/>
      <c r="W50" s="16"/>
    </row>
    <row r="51" spans="1:23" ht="15.75" x14ac:dyDescent="0.25">
      <c r="A51" s="2"/>
      <c r="B51" s="146">
        <v>5</v>
      </c>
      <c r="C51" s="147"/>
      <c r="D51" s="151" t="s">
        <v>12</v>
      </c>
      <c r="E51" s="152"/>
      <c r="F51" s="149"/>
      <c r="G51" s="144"/>
      <c r="H51" s="144"/>
      <c r="I51" s="144"/>
      <c r="J51" s="144"/>
      <c r="K51" s="144" t="s">
        <v>69</v>
      </c>
      <c r="L51" s="144"/>
      <c r="M51" s="145">
        <f>SUM(M52:M60)</f>
        <v>0</v>
      </c>
      <c r="N51" s="27"/>
      <c r="O51" s="58"/>
      <c r="P51" s="131"/>
      <c r="Q51" s="85"/>
      <c r="R51" s="16"/>
      <c r="S51" s="85"/>
      <c r="T51" s="16"/>
      <c r="U51" s="16"/>
      <c r="V51" s="16"/>
      <c r="W51" s="16"/>
    </row>
    <row r="52" spans="1:23" ht="12.75" x14ac:dyDescent="0.2">
      <c r="A52" s="2"/>
      <c r="B52" s="57" t="s">
        <v>284</v>
      </c>
      <c r="C52" s="104" t="s">
        <v>265</v>
      </c>
      <c r="D52" s="52" t="s">
        <v>287</v>
      </c>
      <c r="E52" s="52"/>
      <c r="F52" s="56" t="s">
        <v>288</v>
      </c>
      <c r="G52" s="14">
        <v>8</v>
      </c>
      <c r="H52" s="14">
        <v>0</v>
      </c>
      <c r="I52" s="14">
        <v>0</v>
      </c>
      <c r="J52" s="14">
        <f t="shared" ref="J52:J60" si="16">G52*H52</f>
        <v>0</v>
      </c>
      <c r="K52" s="14">
        <f t="shared" ref="K52:K60" si="17">G52*I52</f>
        <v>0</v>
      </c>
      <c r="L52" s="14">
        <f>H52+I52</f>
        <v>0</v>
      </c>
      <c r="M52" s="28">
        <f t="shared" ref="M52:M60" si="18">G52*L52</f>
        <v>0</v>
      </c>
      <c r="N52" s="25"/>
      <c r="O52" s="58"/>
      <c r="P52" s="131"/>
      <c r="Q52" s="85"/>
      <c r="R52" s="16"/>
      <c r="S52" s="85"/>
      <c r="T52" s="16"/>
      <c r="U52" s="16"/>
      <c r="V52" s="16"/>
      <c r="W52" s="16"/>
    </row>
    <row r="53" spans="1:23" ht="12.75" x14ac:dyDescent="0.2">
      <c r="A53" s="2"/>
      <c r="B53" s="57" t="s">
        <v>285</v>
      </c>
      <c r="C53" s="104">
        <v>92580</v>
      </c>
      <c r="D53" s="52" t="s">
        <v>286</v>
      </c>
      <c r="E53" s="26"/>
      <c r="F53" s="30" t="s">
        <v>3</v>
      </c>
      <c r="G53" s="14">
        <v>413.42</v>
      </c>
      <c r="H53" s="14">
        <v>0</v>
      </c>
      <c r="I53" s="14">
        <v>0</v>
      </c>
      <c r="J53" s="14">
        <f t="shared" si="16"/>
        <v>0</v>
      </c>
      <c r="K53" s="14">
        <f t="shared" si="17"/>
        <v>0</v>
      </c>
      <c r="L53" s="14">
        <f>H53+I53</f>
        <v>0</v>
      </c>
      <c r="M53" s="28">
        <f t="shared" si="18"/>
        <v>0</v>
      </c>
      <c r="N53" s="25"/>
      <c r="O53" s="58"/>
      <c r="P53" s="131"/>
      <c r="Q53" s="85"/>
      <c r="R53" s="16"/>
      <c r="S53" s="85"/>
      <c r="T53" s="16"/>
      <c r="U53" s="16"/>
      <c r="V53" s="16"/>
      <c r="W53" s="16"/>
    </row>
    <row r="54" spans="1:23" ht="12.75" x14ac:dyDescent="0.2">
      <c r="A54" s="2"/>
      <c r="B54" s="57" t="s">
        <v>263</v>
      </c>
      <c r="C54" s="44">
        <v>92566</v>
      </c>
      <c r="D54" s="52" t="s">
        <v>264</v>
      </c>
      <c r="E54" s="26"/>
      <c r="F54" s="56" t="s">
        <v>3</v>
      </c>
      <c r="G54" s="14">
        <v>181.25</v>
      </c>
      <c r="H54" s="14">
        <v>0</v>
      </c>
      <c r="I54" s="14">
        <v>0</v>
      </c>
      <c r="J54" s="14">
        <f t="shared" si="16"/>
        <v>0</v>
      </c>
      <c r="K54" s="14">
        <f t="shared" si="17"/>
        <v>0</v>
      </c>
      <c r="L54" s="14">
        <f>H54+I54</f>
        <v>0</v>
      </c>
      <c r="M54" s="28">
        <f t="shared" si="18"/>
        <v>0</v>
      </c>
      <c r="N54" s="25"/>
      <c r="O54" s="58"/>
      <c r="P54" s="131"/>
      <c r="Q54" s="85"/>
      <c r="R54" s="16"/>
      <c r="S54" s="85"/>
      <c r="T54" s="16"/>
      <c r="U54" s="16"/>
      <c r="V54" s="16"/>
      <c r="W54" s="16"/>
    </row>
    <row r="55" spans="1:23" ht="12.75" x14ac:dyDescent="0.2">
      <c r="A55" s="2"/>
      <c r="B55" s="57" t="s">
        <v>78</v>
      </c>
      <c r="C55" s="44">
        <v>94213</v>
      </c>
      <c r="D55" s="36" t="s">
        <v>13</v>
      </c>
      <c r="E55" s="26"/>
      <c r="F55" s="56" t="s">
        <v>3</v>
      </c>
      <c r="G55" s="14">
        <v>181.25</v>
      </c>
      <c r="H55" s="14">
        <v>0</v>
      </c>
      <c r="I55" s="14">
        <v>0</v>
      </c>
      <c r="J55" s="14">
        <f t="shared" si="16"/>
        <v>0</v>
      </c>
      <c r="K55" s="14">
        <f t="shared" si="17"/>
        <v>0</v>
      </c>
      <c r="L55" s="14">
        <f t="shared" ref="L55" si="19">H55+I55</f>
        <v>0</v>
      </c>
      <c r="M55" s="28">
        <f t="shared" si="18"/>
        <v>0</v>
      </c>
      <c r="N55" s="25"/>
      <c r="O55" s="106"/>
      <c r="P55" s="131"/>
      <c r="Q55" s="85"/>
      <c r="R55" s="16"/>
      <c r="S55" s="85"/>
      <c r="T55" s="16"/>
      <c r="U55" s="16"/>
      <c r="V55" s="16"/>
      <c r="W55" s="16"/>
    </row>
    <row r="56" spans="1:23" ht="12.75" x14ac:dyDescent="0.2">
      <c r="A56" s="2"/>
      <c r="B56" s="57" t="s">
        <v>92</v>
      </c>
      <c r="C56" s="44">
        <v>94216</v>
      </c>
      <c r="D56" s="53" t="s">
        <v>171</v>
      </c>
      <c r="E56" s="35"/>
      <c r="F56" s="30" t="s">
        <v>3</v>
      </c>
      <c r="G56" s="14">
        <v>413.42</v>
      </c>
      <c r="H56" s="14">
        <v>0</v>
      </c>
      <c r="I56" s="14">
        <v>0</v>
      </c>
      <c r="J56" s="14">
        <f t="shared" si="16"/>
        <v>0</v>
      </c>
      <c r="K56" s="14">
        <f t="shared" si="17"/>
        <v>0</v>
      </c>
      <c r="L56" s="14">
        <f>H56+I56</f>
        <v>0</v>
      </c>
      <c r="M56" s="28">
        <f t="shared" si="18"/>
        <v>0</v>
      </c>
      <c r="N56" s="25"/>
      <c r="O56" s="106"/>
      <c r="P56" s="131"/>
      <c r="Q56" s="85"/>
      <c r="R56" s="16"/>
      <c r="S56" s="85"/>
      <c r="T56" s="16"/>
      <c r="U56" s="16"/>
      <c r="V56" s="16"/>
      <c r="W56" s="16"/>
    </row>
    <row r="57" spans="1:23" ht="12.75" x14ac:dyDescent="0.2">
      <c r="A57" s="2"/>
      <c r="B57" s="57" t="s">
        <v>93</v>
      </c>
      <c r="C57" s="90">
        <v>94229</v>
      </c>
      <c r="D57" s="117" t="s">
        <v>40</v>
      </c>
      <c r="E57" s="118"/>
      <c r="F57" s="56" t="s">
        <v>1</v>
      </c>
      <c r="G57" s="51">
        <v>55.3</v>
      </c>
      <c r="H57" s="14">
        <v>0</v>
      </c>
      <c r="I57" s="14">
        <v>0</v>
      </c>
      <c r="J57" s="14">
        <f t="shared" si="16"/>
        <v>0</v>
      </c>
      <c r="K57" s="14">
        <f t="shared" si="17"/>
        <v>0</v>
      </c>
      <c r="L57" s="14">
        <f t="shared" ref="L57:L59" si="20">H57+I57</f>
        <v>0</v>
      </c>
      <c r="M57" s="28">
        <f t="shared" si="18"/>
        <v>0</v>
      </c>
      <c r="N57" s="25"/>
      <c r="O57" s="106"/>
      <c r="P57" s="133"/>
      <c r="Q57" s="85"/>
      <c r="R57" s="16"/>
      <c r="S57" s="85"/>
      <c r="T57" s="16"/>
      <c r="U57" s="16"/>
      <c r="V57" s="16"/>
      <c r="W57" s="16"/>
    </row>
    <row r="58" spans="1:23" ht="12.75" x14ac:dyDescent="0.2">
      <c r="A58" s="72"/>
      <c r="B58" s="57" t="s">
        <v>94</v>
      </c>
      <c r="C58" s="91">
        <v>94228</v>
      </c>
      <c r="D58" s="117" t="s">
        <v>41</v>
      </c>
      <c r="E58" s="118"/>
      <c r="F58" s="56" t="s">
        <v>1</v>
      </c>
      <c r="G58" s="51">
        <v>8.6999999999999993</v>
      </c>
      <c r="H58" s="51">
        <v>0</v>
      </c>
      <c r="I58" s="51">
        <v>0</v>
      </c>
      <c r="J58" s="14">
        <f t="shared" si="16"/>
        <v>0</v>
      </c>
      <c r="K58" s="14">
        <f t="shared" si="17"/>
        <v>0</v>
      </c>
      <c r="L58" s="14">
        <f t="shared" si="20"/>
        <v>0</v>
      </c>
      <c r="M58" s="28">
        <f t="shared" si="18"/>
        <v>0</v>
      </c>
      <c r="N58" s="73"/>
      <c r="O58" s="58"/>
      <c r="P58" s="131"/>
      <c r="Q58" s="89"/>
      <c r="R58" s="74"/>
      <c r="S58" s="89"/>
      <c r="T58" s="74"/>
      <c r="U58" s="74"/>
      <c r="V58" s="74"/>
      <c r="W58" s="74"/>
    </row>
    <row r="59" spans="1:23" ht="12.75" customHeight="1" x14ac:dyDescent="0.2">
      <c r="A59" s="2"/>
      <c r="B59" s="57" t="s">
        <v>95</v>
      </c>
      <c r="C59" s="75">
        <v>94231</v>
      </c>
      <c r="D59" s="159" t="s">
        <v>42</v>
      </c>
      <c r="E59" s="160"/>
      <c r="F59" s="76" t="s">
        <v>1</v>
      </c>
      <c r="G59" s="14">
        <v>156.9</v>
      </c>
      <c r="H59" s="14">
        <v>0</v>
      </c>
      <c r="I59" s="14">
        <v>0</v>
      </c>
      <c r="J59" s="14">
        <f t="shared" si="16"/>
        <v>0</v>
      </c>
      <c r="K59" s="14">
        <f t="shared" si="17"/>
        <v>0</v>
      </c>
      <c r="L59" s="14">
        <f t="shared" si="20"/>
        <v>0</v>
      </c>
      <c r="M59" s="28">
        <f t="shared" si="18"/>
        <v>0</v>
      </c>
      <c r="N59" s="27"/>
      <c r="O59" s="58"/>
      <c r="P59" s="131"/>
      <c r="Q59" s="85"/>
      <c r="R59" s="16"/>
      <c r="S59" s="85"/>
      <c r="T59" s="16"/>
      <c r="U59" s="16"/>
      <c r="V59" s="16"/>
      <c r="W59" s="16"/>
    </row>
    <row r="60" spans="1:23" ht="12.75" x14ac:dyDescent="0.2">
      <c r="A60" s="2"/>
      <c r="B60" s="57" t="s">
        <v>96</v>
      </c>
      <c r="C60" s="75">
        <v>55960</v>
      </c>
      <c r="D60" s="159" t="s">
        <v>43</v>
      </c>
      <c r="E60" s="160"/>
      <c r="F60" s="56" t="s">
        <v>3</v>
      </c>
      <c r="G60" s="14">
        <v>181.25</v>
      </c>
      <c r="H60" s="14">
        <v>0</v>
      </c>
      <c r="I60" s="14">
        <v>0</v>
      </c>
      <c r="J60" s="14">
        <f t="shared" si="16"/>
        <v>0</v>
      </c>
      <c r="K60" s="14">
        <f t="shared" si="17"/>
        <v>0</v>
      </c>
      <c r="L60" s="14">
        <f t="shared" ref="L60" si="21">H60+I60</f>
        <v>0</v>
      </c>
      <c r="M60" s="28">
        <f t="shared" si="18"/>
        <v>0</v>
      </c>
      <c r="N60" s="27"/>
      <c r="O60" s="106"/>
      <c r="P60" s="131"/>
      <c r="Q60" s="85"/>
      <c r="R60" s="16"/>
      <c r="S60" s="85"/>
      <c r="T60" s="16"/>
      <c r="U60" s="16"/>
      <c r="V60" s="16"/>
      <c r="W60" s="16"/>
    </row>
    <row r="61" spans="1:23" ht="12.75" x14ac:dyDescent="0.2">
      <c r="A61" s="2"/>
      <c r="B61" s="60"/>
      <c r="C61" s="42"/>
      <c r="D61" s="115"/>
      <c r="E61" s="116"/>
      <c r="F61" s="56"/>
      <c r="G61" s="14"/>
      <c r="H61" s="14"/>
      <c r="I61" s="14"/>
      <c r="J61" s="14"/>
      <c r="K61" s="14"/>
      <c r="L61" s="14"/>
      <c r="M61" s="28"/>
      <c r="N61" s="27"/>
      <c r="O61" s="58"/>
      <c r="P61" s="131"/>
      <c r="Q61" s="85"/>
      <c r="R61" s="16"/>
      <c r="S61" s="85"/>
      <c r="T61" s="16"/>
      <c r="U61" s="16"/>
      <c r="V61" s="16"/>
      <c r="W61" s="16"/>
    </row>
    <row r="62" spans="1:23" ht="15.75" x14ac:dyDescent="0.25">
      <c r="A62" s="2"/>
      <c r="B62" s="146">
        <v>6</v>
      </c>
      <c r="C62" s="147"/>
      <c r="D62" s="140" t="s">
        <v>26</v>
      </c>
      <c r="E62" s="150"/>
      <c r="F62" s="149"/>
      <c r="G62" s="144"/>
      <c r="H62" s="144"/>
      <c r="I62" s="144"/>
      <c r="J62" s="144"/>
      <c r="K62" s="144" t="s">
        <v>71</v>
      </c>
      <c r="L62" s="144"/>
      <c r="M62" s="145">
        <f>SUM(M63:M73)</f>
        <v>0</v>
      </c>
      <c r="N62" s="25"/>
      <c r="O62" s="58"/>
      <c r="P62" s="131"/>
      <c r="Q62" s="85"/>
      <c r="R62" s="16"/>
      <c r="S62" s="85"/>
      <c r="T62" s="16"/>
      <c r="U62" s="16"/>
      <c r="V62" s="16"/>
      <c r="W62" s="16"/>
    </row>
    <row r="63" spans="1:23" ht="12.75" x14ac:dyDescent="0.2">
      <c r="A63" s="2"/>
      <c r="B63" s="57" t="s">
        <v>45</v>
      </c>
      <c r="C63" s="104" t="s">
        <v>77</v>
      </c>
      <c r="D63" s="52" t="s">
        <v>70</v>
      </c>
      <c r="E63" s="26"/>
      <c r="F63" s="56" t="s">
        <v>4</v>
      </c>
      <c r="G63" s="14">
        <v>12.56</v>
      </c>
      <c r="H63" s="14">
        <v>0</v>
      </c>
      <c r="I63" s="14">
        <v>0</v>
      </c>
      <c r="J63" s="14">
        <f t="shared" ref="J63:J73" si="22">G63*H63</f>
        <v>0</v>
      </c>
      <c r="K63" s="14">
        <f t="shared" ref="K63:K73" si="23">G63*I63</f>
        <v>0</v>
      </c>
      <c r="L63" s="14">
        <f t="shared" ref="L63:L64" si="24">H63+I63</f>
        <v>0</v>
      </c>
      <c r="M63" s="28">
        <f t="shared" ref="M63:M73" si="25">G63*L63</f>
        <v>0</v>
      </c>
      <c r="N63" s="25"/>
      <c r="O63" s="58"/>
      <c r="P63" s="131"/>
      <c r="Q63" s="85"/>
      <c r="R63" s="16"/>
      <c r="S63" s="85"/>
      <c r="T63" s="16"/>
      <c r="U63" s="16"/>
      <c r="V63" s="16"/>
      <c r="W63" s="16"/>
    </row>
    <row r="64" spans="1:23" ht="12.75" x14ac:dyDescent="0.2">
      <c r="A64" s="2"/>
      <c r="B64" s="57" t="s">
        <v>46</v>
      </c>
      <c r="C64" s="104" t="s">
        <v>98</v>
      </c>
      <c r="D64" s="52" t="s">
        <v>99</v>
      </c>
      <c r="E64" s="26"/>
      <c r="F64" s="56" t="s">
        <v>4</v>
      </c>
      <c r="G64" s="14">
        <v>20.09</v>
      </c>
      <c r="H64" s="14">
        <v>0</v>
      </c>
      <c r="I64" s="14">
        <v>0</v>
      </c>
      <c r="J64" s="14">
        <f t="shared" si="22"/>
        <v>0</v>
      </c>
      <c r="K64" s="14">
        <f t="shared" si="23"/>
        <v>0</v>
      </c>
      <c r="L64" s="14">
        <f t="shared" si="24"/>
        <v>0</v>
      </c>
      <c r="M64" s="28">
        <f t="shared" si="25"/>
        <v>0</v>
      </c>
      <c r="N64" s="25"/>
      <c r="O64" s="58"/>
      <c r="P64" s="131"/>
      <c r="Q64" s="85"/>
      <c r="R64" s="16"/>
      <c r="S64" s="85"/>
      <c r="T64" s="16"/>
      <c r="U64" s="16"/>
      <c r="V64" s="16"/>
      <c r="W64" s="16"/>
    </row>
    <row r="65" spans="1:23" ht="12.75" x14ac:dyDescent="0.2">
      <c r="A65" s="2"/>
      <c r="B65" s="57" t="s">
        <v>97</v>
      </c>
      <c r="C65" s="104" t="s">
        <v>79</v>
      </c>
      <c r="D65" s="52" t="s">
        <v>80</v>
      </c>
      <c r="E65" s="26"/>
      <c r="F65" s="56" t="s">
        <v>4</v>
      </c>
      <c r="G65" s="14">
        <v>20.09</v>
      </c>
      <c r="H65" s="14">
        <v>0</v>
      </c>
      <c r="I65" s="14">
        <v>0</v>
      </c>
      <c r="J65" s="14">
        <f t="shared" si="22"/>
        <v>0</v>
      </c>
      <c r="K65" s="14">
        <f t="shared" si="23"/>
        <v>0</v>
      </c>
      <c r="L65" s="14">
        <f t="shared" ref="L65" si="26">H65+I65</f>
        <v>0</v>
      </c>
      <c r="M65" s="28">
        <f t="shared" si="25"/>
        <v>0</v>
      </c>
      <c r="N65" s="25"/>
      <c r="O65" s="77"/>
      <c r="P65" s="131"/>
      <c r="Q65" s="85"/>
      <c r="R65" s="16"/>
      <c r="S65" s="85"/>
      <c r="T65" s="16"/>
      <c r="U65" s="16"/>
      <c r="V65" s="16"/>
      <c r="W65" s="16"/>
    </row>
    <row r="66" spans="1:23" ht="12.75" x14ac:dyDescent="0.2">
      <c r="A66" s="2"/>
      <c r="B66" s="57" t="s">
        <v>101</v>
      </c>
      <c r="C66" s="54">
        <v>87620</v>
      </c>
      <c r="D66" s="52" t="s">
        <v>100</v>
      </c>
      <c r="E66" s="26"/>
      <c r="F66" s="56" t="s">
        <v>3</v>
      </c>
      <c r="G66" s="14">
        <v>647.66999999999996</v>
      </c>
      <c r="H66" s="14">
        <v>0</v>
      </c>
      <c r="I66" s="14">
        <v>0</v>
      </c>
      <c r="J66" s="14">
        <f t="shared" si="22"/>
        <v>0</v>
      </c>
      <c r="K66" s="14">
        <f t="shared" si="23"/>
        <v>0</v>
      </c>
      <c r="L66" s="14">
        <f t="shared" ref="L66:L67" si="27">H66+I66</f>
        <v>0</v>
      </c>
      <c r="M66" s="28">
        <f t="shared" si="25"/>
        <v>0</v>
      </c>
      <c r="N66" s="25"/>
      <c r="O66" s="127"/>
      <c r="P66" s="131"/>
      <c r="Q66" s="85"/>
      <c r="R66" s="16"/>
      <c r="S66" s="85"/>
      <c r="T66" s="16"/>
      <c r="U66" s="16"/>
      <c r="V66" s="16"/>
      <c r="W66" s="16"/>
    </row>
    <row r="67" spans="1:23" ht="12.75" x14ac:dyDescent="0.2">
      <c r="A67" s="2"/>
      <c r="B67" s="57" t="s">
        <v>102</v>
      </c>
      <c r="C67" s="54">
        <v>87263</v>
      </c>
      <c r="D67" s="52" t="s">
        <v>211</v>
      </c>
      <c r="E67" s="26"/>
      <c r="F67" s="56" t="s">
        <v>3</v>
      </c>
      <c r="G67" s="14">
        <v>279.35000000000002</v>
      </c>
      <c r="H67" s="14">
        <v>0</v>
      </c>
      <c r="I67" s="14">
        <v>0</v>
      </c>
      <c r="J67" s="14">
        <f t="shared" si="22"/>
        <v>0</v>
      </c>
      <c r="K67" s="14">
        <f t="shared" si="23"/>
        <v>0</v>
      </c>
      <c r="L67" s="14">
        <f t="shared" si="27"/>
        <v>0</v>
      </c>
      <c r="M67" s="28">
        <f t="shared" si="25"/>
        <v>0</v>
      </c>
      <c r="N67" s="25"/>
      <c r="O67" s="77"/>
      <c r="P67" s="131"/>
      <c r="Q67" s="85"/>
      <c r="R67" s="16"/>
      <c r="S67" s="85"/>
      <c r="T67" s="16"/>
      <c r="U67" s="16"/>
      <c r="V67" s="16"/>
      <c r="W67" s="16"/>
    </row>
    <row r="68" spans="1:23" ht="12.75" x14ac:dyDescent="0.2">
      <c r="A68" s="2"/>
      <c r="B68" s="57" t="s">
        <v>103</v>
      </c>
      <c r="C68" s="54">
        <v>88650</v>
      </c>
      <c r="D68" s="52" t="s">
        <v>212</v>
      </c>
      <c r="E68" s="26"/>
      <c r="F68" s="56" t="s">
        <v>1</v>
      </c>
      <c r="G68" s="14">
        <v>142.56</v>
      </c>
      <c r="H68" s="14">
        <v>0</v>
      </c>
      <c r="I68" s="14">
        <v>0</v>
      </c>
      <c r="J68" s="14">
        <f t="shared" si="22"/>
        <v>0</v>
      </c>
      <c r="K68" s="14">
        <f t="shared" si="23"/>
        <v>0</v>
      </c>
      <c r="L68" s="14">
        <f t="shared" ref="L68:L73" si="28">H68+I68</f>
        <v>0</v>
      </c>
      <c r="M68" s="28">
        <f t="shared" si="25"/>
        <v>0</v>
      </c>
      <c r="N68" s="25"/>
      <c r="O68" s="77"/>
      <c r="P68" s="131"/>
      <c r="Q68" s="85"/>
      <c r="R68" s="16"/>
      <c r="S68" s="85"/>
      <c r="T68" s="16"/>
      <c r="U68" s="16"/>
      <c r="V68" s="16"/>
      <c r="W68" s="16"/>
    </row>
    <row r="69" spans="1:23" ht="12.75" x14ac:dyDescent="0.2">
      <c r="A69" s="2"/>
      <c r="B69" s="38" t="s">
        <v>104</v>
      </c>
      <c r="C69" s="45">
        <v>84161</v>
      </c>
      <c r="D69" s="52" t="s">
        <v>116</v>
      </c>
      <c r="E69" s="26"/>
      <c r="F69" s="56" t="s">
        <v>1</v>
      </c>
      <c r="G69" s="14">
        <v>30.2</v>
      </c>
      <c r="H69" s="14">
        <v>0</v>
      </c>
      <c r="I69" s="14">
        <v>0</v>
      </c>
      <c r="J69" s="14">
        <f t="shared" si="22"/>
        <v>0</v>
      </c>
      <c r="K69" s="14">
        <f t="shared" si="23"/>
        <v>0</v>
      </c>
      <c r="L69" s="14">
        <f t="shared" si="28"/>
        <v>0</v>
      </c>
      <c r="M69" s="28">
        <f t="shared" si="25"/>
        <v>0</v>
      </c>
      <c r="N69" s="25"/>
      <c r="O69" s="77"/>
      <c r="P69" s="131"/>
      <c r="Q69" s="85"/>
      <c r="R69" s="16"/>
      <c r="S69" s="85"/>
      <c r="T69" s="16"/>
      <c r="U69" s="16"/>
      <c r="V69" s="16"/>
      <c r="W69" s="16"/>
    </row>
    <row r="70" spans="1:23" ht="12.75" x14ac:dyDescent="0.2">
      <c r="A70" s="2"/>
      <c r="B70" s="38" t="s">
        <v>230</v>
      </c>
      <c r="C70" s="104" t="s">
        <v>77</v>
      </c>
      <c r="D70" s="52" t="s">
        <v>70</v>
      </c>
      <c r="E70" s="26"/>
      <c r="F70" s="56" t="s">
        <v>4</v>
      </c>
      <c r="G70" s="14">
        <v>2.92</v>
      </c>
      <c r="H70" s="14">
        <f t="shared" ref="H70:I72" si="29">H63</f>
        <v>0</v>
      </c>
      <c r="I70" s="14">
        <f t="shared" si="29"/>
        <v>0</v>
      </c>
      <c r="J70" s="14">
        <f t="shared" si="22"/>
        <v>0</v>
      </c>
      <c r="K70" s="14">
        <f t="shared" si="23"/>
        <v>0</v>
      </c>
      <c r="L70" s="14">
        <f t="shared" si="28"/>
        <v>0</v>
      </c>
      <c r="M70" s="28">
        <f t="shared" si="25"/>
        <v>0</v>
      </c>
      <c r="N70" s="25"/>
      <c r="O70" s="58"/>
      <c r="P70" s="131"/>
      <c r="Q70" s="85"/>
      <c r="R70" s="16"/>
      <c r="S70" s="85"/>
      <c r="T70" s="16"/>
      <c r="U70" s="16"/>
      <c r="V70" s="16"/>
      <c r="W70" s="16"/>
    </row>
    <row r="71" spans="1:23" ht="12.75" x14ac:dyDescent="0.2">
      <c r="A71" s="2"/>
      <c r="B71" s="38" t="s">
        <v>231</v>
      </c>
      <c r="C71" s="104" t="s">
        <v>98</v>
      </c>
      <c r="D71" s="52" t="s">
        <v>99</v>
      </c>
      <c r="E71" s="26"/>
      <c r="F71" s="56" t="s">
        <v>4</v>
      </c>
      <c r="G71" s="14">
        <v>3.69</v>
      </c>
      <c r="H71" s="14">
        <f t="shared" si="29"/>
        <v>0</v>
      </c>
      <c r="I71" s="14">
        <f t="shared" si="29"/>
        <v>0</v>
      </c>
      <c r="J71" s="14">
        <f t="shared" si="22"/>
        <v>0</v>
      </c>
      <c r="K71" s="14">
        <f t="shared" si="23"/>
        <v>0</v>
      </c>
      <c r="L71" s="14">
        <f t="shared" si="28"/>
        <v>0</v>
      </c>
      <c r="M71" s="28">
        <f t="shared" si="25"/>
        <v>0</v>
      </c>
      <c r="N71" s="25"/>
      <c r="O71" s="58"/>
      <c r="P71" s="131"/>
      <c r="Q71" s="85"/>
      <c r="R71" s="16"/>
      <c r="S71" s="85"/>
      <c r="T71" s="16"/>
      <c r="U71" s="16"/>
      <c r="V71" s="16"/>
      <c r="W71" s="16"/>
    </row>
    <row r="72" spans="1:23" ht="12.75" x14ac:dyDescent="0.2">
      <c r="A72" s="2"/>
      <c r="B72" s="38" t="s">
        <v>232</v>
      </c>
      <c r="C72" s="104" t="s">
        <v>79</v>
      </c>
      <c r="D72" s="52" t="s">
        <v>80</v>
      </c>
      <c r="E72" s="26"/>
      <c r="F72" s="56" t="s">
        <v>4</v>
      </c>
      <c r="G72" s="14">
        <v>3.69</v>
      </c>
      <c r="H72" s="14">
        <f t="shared" si="29"/>
        <v>0</v>
      </c>
      <c r="I72" s="14">
        <f t="shared" si="29"/>
        <v>0</v>
      </c>
      <c r="J72" s="14">
        <f t="shared" si="22"/>
        <v>0</v>
      </c>
      <c r="K72" s="14">
        <f t="shared" si="23"/>
        <v>0</v>
      </c>
      <c r="L72" s="14">
        <f t="shared" si="28"/>
        <v>0</v>
      </c>
      <c r="M72" s="28">
        <f t="shared" si="25"/>
        <v>0</v>
      </c>
      <c r="N72" s="25"/>
      <c r="O72" s="77"/>
      <c r="P72" s="131"/>
      <c r="Q72" s="85"/>
      <c r="R72" s="16"/>
      <c r="S72" s="85"/>
      <c r="T72" s="16"/>
      <c r="U72" s="16"/>
      <c r="V72" s="16"/>
      <c r="W72" s="16"/>
    </row>
    <row r="73" spans="1:23" ht="12.75" x14ac:dyDescent="0.2">
      <c r="A73" s="2"/>
      <c r="B73" s="38" t="s">
        <v>233</v>
      </c>
      <c r="C73" s="54" t="s">
        <v>235</v>
      </c>
      <c r="D73" s="52" t="s">
        <v>234</v>
      </c>
      <c r="E73" s="26"/>
      <c r="F73" s="56" t="s">
        <v>3</v>
      </c>
      <c r="G73" s="14">
        <v>12.26</v>
      </c>
      <c r="H73" s="14">
        <v>0</v>
      </c>
      <c r="I73" s="14">
        <v>0</v>
      </c>
      <c r="J73" s="14">
        <f t="shared" si="22"/>
        <v>0</v>
      </c>
      <c r="K73" s="14">
        <f t="shared" si="23"/>
        <v>0</v>
      </c>
      <c r="L73" s="14">
        <f t="shared" si="28"/>
        <v>0</v>
      </c>
      <c r="M73" s="28">
        <f t="shared" si="25"/>
        <v>0</v>
      </c>
      <c r="N73" s="25"/>
      <c r="O73" s="77"/>
      <c r="P73" s="131"/>
      <c r="Q73" s="85"/>
      <c r="R73" s="16"/>
      <c r="S73" s="85"/>
      <c r="T73" s="16"/>
      <c r="U73" s="16"/>
      <c r="V73" s="16"/>
      <c r="W73" s="16"/>
    </row>
    <row r="74" spans="1:23" ht="12.75" x14ac:dyDescent="0.2">
      <c r="A74" s="2"/>
      <c r="B74" s="38"/>
      <c r="C74" s="54"/>
      <c r="D74" s="52"/>
      <c r="E74" s="26"/>
      <c r="F74" s="56"/>
      <c r="G74" s="14"/>
      <c r="H74" s="14"/>
      <c r="I74" s="14"/>
      <c r="J74" s="14"/>
      <c r="K74" s="14"/>
      <c r="L74" s="14"/>
      <c r="M74" s="28"/>
      <c r="N74" s="25"/>
      <c r="O74" s="77"/>
      <c r="P74" s="131"/>
      <c r="Q74" s="85"/>
      <c r="R74" s="16"/>
      <c r="S74" s="85"/>
      <c r="T74" s="16"/>
      <c r="U74" s="16"/>
      <c r="V74" s="16"/>
      <c r="W74" s="16"/>
    </row>
    <row r="75" spans="1:23" ht="15.75" x14ac:dyDescent="0.25">
      <c r="A75" s="2"/>
      <c r="B75" s="146">
        <v>7</v>
      </c>
      <c r="C75" s="153"/>
      <c r="D75" s="140" t="s">
        <v>27</v>
      </c>
      <c r="E75" s="150"/>
      <c r="F75" s="149"/>
      <c r="G75" s="144"/>
      <c r="H75" s="144"/>
      <c r="I75" s="144"/>
      <c r="J75" s="144"/>
      <c r="K75" s="144" t="s">
        <v>72</v>
      </c>
      <c r="L75" s="144"/>
      <c r="M75" s="145">
        <f>SUM(M76:M81)</f>
        <v>0</v>
      </c>
      <c r="N75" s="25"/>
      <c r="O75" s="77"/>
      <c r="P75" s="131"/>
      <c r="Q75" s="85"/>
      <c r="R75" s="16"/>
      <c r="S75" s="85"/>
      <c r="T75" s="16"/>
      <c r="U75" s="16"/>
      <c r="V75" s="16"/>
      <c r="W75" s="16"/>
    </row>
    <row r="76" spans="1:23" ht="12.75" x14ac:dyDescent="0.2">
      <c r="A76" s="2"/>
      <c r="B76" s="57" t="s">
        <v>21</v>
      </c>
      <c r="C76" s="45">
        <v>87879</v>
      </c>
      <c r="D76" s="52" t="s">
        <v>44</v>
      </c>
      <c r="E76" s="26"/>
      <c r="F76" s="56" t="s">
        <v>3</v>
      </c>
      <c r="G76" s="14">
        <v>2058.27</v>
      </c>
      <c r="H76" s="14">
        <v>0</v>
      </c>
      <c r="I76" s="14">
        <v>0</v>
      </c>
      <c r="J76" s="14">
        <f>G76*H76</f>
        <v>0</v>
      </c>
      <c r="K76" s="14">
        <f>G76*I76</f>
        <v>0</v>
      </c>
      <c r="L76" s="14">
        <f t="shared" ref="L76:L77" si="30">H76+I76</f>
        <v>0</v>
      </c>
      <c r="M76" s="28">
        <f>G76*L76</f>
        <v>0</v>
      </c>
      <c r="N76" s="25"/>
      <c r="O76" s="127"/>
      <c r="P76" s="131"/>
      <c r="Q76" s="85"/>
      <c r="R76" s="16"/>
      <c r="S76" s="85"/>
      <c r="T76" s="16"/>
      <c r="U76" s="16"/>
      <c r="V76" s="16"/>
      <c r="W76" s="16"/>
    </row>
    <row r="77" spans="1:23" ht="12.75" x14ac:dyDescent="0.2">
      <c r="A77" s="2"/>
      <c r="B77" s="57" t="s">
        <v>266</v>
      </c>
      <c r="C77" s="45">
        <v>89173</v>
      </c>
      <c r="D77" s="52" t="s">
        <v>267</v>
      </c>
      <c r="E77" s="26"/>
      <c r="F77" s="56" t="s">
        <v>3</v>
      </c>
      <c r="G77" s="14">
        <v>1037.28</v>
      </c>
      <c r="H77" s="14">
        <v>0</v>
      </c>
      <c r="I77" s="14">
        <v>0</v>
      </c>
      <c r="J77" s="14">
        <f>G77*H77</f>
        <v>0</v>
      </c>
      <c r="K77" s="14">
        <f>G77*I77</f>
        <v>0</v>
      </c>
      <c r="L77" s="14">
        <f t="shared" si="30"/>
        <v>0</v>
      </c>
      <c r="M77" s="28">
        <f>G77*L77</f>
        <v>0</v>
      </c>
      <c r="N77" s="25"/>
      <c r="O77" s="127"/>
      <c r="P77" s="131"/>
      <c r="Q77" s="85"/>
      <c r="R77" s="16"/>
      <c r="S77" s="85"/>
      <c r="T77" s="16"/>
      <c r="U77" s="16"/>
      <c r="V77" s="16"/>
      <c r="W77" s="16"/>
    </row>
    <row r="78" spans="1:23" ht="12.75" x14ac:dyDescent="0.2">
      <c r="A78" s="2"/>
      <c r="B78" s="57" t="s">
        <v>269</v>
      </c>
      <c r="C78" s="45">
        <v>87792</v>
      </c>
      <c r="D78" s="52" t="s">
        <v>268</v>
      </c>
      <c r="E78" s="26"/>
      <c r="F78" s="56" t="s">
        <v>3</v>
      </c>
      <c r="G78" s="14">
        <v>1020.99</v>
      </c>
      <c r="H78" s="14">
        <v>0</v>
      </c>
      <c r="I78" s="14">
        <v>0</v>
      </c>
      <c r="J78" s="14">
        <f>G78*H78</f>
        <v>0</v>
      </c>
      <c r="K78" s="14">
        <f>G78*I78</f>
        <v>0</v>
      </c>
      <c r="L78" s="14">
        <f t="shared" ref="L78" si="31">H78+I78</f>
        <v>0</v>
      </c>
      <c r="M78" s="28">
        <f>G78*L78</f>
        <v>0</v>
      </c>
      <c r="N78" s="25"/>
      <c r="O78" s="127"/>
      <c r="P78" s="131"/>
      <c r="Q78" s="85"/>
      <c r="R78" s="16"/>
      <c r="S78" s="85"/>
      <c r="T78" s="16"/>
      <c r="U78" s="16"/>
      <c r="V78" s="16"/>
      <c r="W78" s="16"/>
    </row>
    <row r="79" spans="1:23" ht="12.75" x14ac:dyDescent="0.2">
      <c r="A79" s="2"/>
      <c r="B79" s="57" t="s">
        <v>29</v>
      </c>
      <c r="C79" s="45" t="s">
        <v>192</v>
      </c>
      <c r="D79" s="52" t="s">
        <v>105</v>
      </c>
      <c r="E79" s="26"/>
      <c r="F79" s="56" t="s">
        <v>3</v>
      </c>
      <c r="G79" s="14">
        <f>G78-G80</f>
        <v>874.88</v>
      </c>
      <c r="H79" s="14">
        <v>0</v>
      </c>
      <c r="I79" s="14">
        <v>0</v>
      </c>
      <c r="J79" s="14">
        <f>G79*H79</f>
        <v>0</v>
      </c>
      <c r="K79" s="14">
        <f>G79*I79</f>
        <v>0</v>
      </c>
      <c r="L79" s="14">
        <f t="shared" ref="L79" si="32">H79+I79</f>
        <v>0</v>
      </c>
      <c r="M79" s="28">
        <f>G79*L79</f>
        <v>0</v>
      </c>
      <c r="N79" s="25"/>
      <c r="O79" s="127"/>
      <c r="P79" s="131"/>
      <c r="Q79" s="85"/>
      <c r="R79" s="16"/>
      <c r="S79" s="85"/>
      <c r="T79" s="16"/>
      <c r="U79" s="16"/>
      <c r="V79" s="16"/>
      <c r="W79" s="16"/>
    </row>
    <row r="80" spans="1:23" ht="12.75" x14ac:dyDescent="0.2">
      <c r="A80" s="2"/>
      <c r="B80" s="57" t="s">
        <v>106</v>
      </c>
      <c r="C80" s="45">
        <v>87273</v>
      </c>
      <c r="D80" s="52" t="s">
        <v>214</v>
      </c>
      <c r="E80" s="26"/>
      <c r="F80" s="56" t="s">
        <v>3</v>
      </c>
      <c r="G80" s="14">
        <v>146.11000000000001</v>
      </c>
      <c r="H80" s="14">
        <v>0</v>
      </c>
      <c r="I80" s="14">
        <v>0</v>
      </c>
      <c r="J80" s="14">
        <f>G80*H80</f>
        <v>0</v>
      </c>
      <c r="K80" s="14">
        <f>G80*I80</f>
        <v>0</v>
      </c>
      <c r="L80" s="14">
        <f t="shared" ref="L80" si="33">H80+I80</f>
        <v>0</v>
      </c>
      <c r="M80" s="28">
        <f>G80*L80</f>
        <v>0</v>
      </c>
      <c r="N80" s="25"/>
      <c r="O80" s="127"/>
      <c r="P80" s="131"/>
      <c r="Q80" s="85"/>
      <c r="R80" s="16"/>
      <c r="S80" s="85"/>
      <c r="T80" s="16"/>
      <c r="U80" s="16"/>
      <c r="V80" s="16"/>
      <c r="W80" s="16"/>
    </row>
    <row r="81" spans="1:23" ht="12.75" x14ac:dyDescent="0.2">
      <c r="A81" s="2"/>
      <c r="B81" s="57"/>
      <c r="C81" s="45"/>
      <c r="D81" s="52"/>
      <c r="E81" s="26"/>
      <c r="F81" s="56"/>
      <c r="G81" s="14"/>
      <c r="H81" s="14"/>
      <c r="I81" s="14"/>
      <c r="J81" s="14"/>
      <c r="K81" s="14"/>
      <c r="L81" s="14"/>
      <c r="M81" s="28"/>
      <c r="N81" s="25"/>
      <c r="O81" s="77"/>
      <c r="P81" s="131"/>
      <c r="Q81" s="85"/>
      <c r="R81" s="16"/>
      <c r="S81" s="85"/>
      <c r="T81" s="16"/>
      <c r="U81" s="16"/>
      <c r="V81" s="16"/>
      <c r="W81" s="16"/>
    </row>
    <row r="82" spans="1:23" ht="15.75" x14ac:dyDescent="0.25">
      <c r="A82" s="2"/>
      <c r="B82" s="146">
        <v>8</v>
      </c>
      <c r="C82" s="153"/>
      <c r="D82" s="140" t="s">
        <v>28</v>
      </c>
      <c r="E82" s="150"/>
      <c r="F82" s="149"/>
      <c r="G82" s="144"/>
      <c r="H82" s="144"/>
      <c r="I82" s="144"/>
      <c r="J82" s="144"/>
      <c r="K82" s="144" t="s">
        <v>73</v>
      </c>
      <c r="L82" s="144"/>
      <c r="M82" s="145">
        <f>SUM(M83:M92)</f>
        <v>0</v>
      </c>
      <c r="N82" s="83"/>
      <c r="O82" s="84"/>
      <c r="P82" s="131"/>
      <c r="Q82" s="85"/>
      <c r="R82" s="16"/>
      <c r="S82" s="85"/>
      <c r="T82" s="16"/>
      <c r="U82" s="16"/>
      <c r="V82" s="16"/>
      <c r="W82" s="16"/>
    </row>
    <row r="83" spans="1:23" ht="12.75" x14ac:dyDescent="0.2">
      <c r="A83" s="2"/>
      <c r="B83" s="57" t="s">
        <v>31</v>
      </c>
      <c r="C83" s="45">
        <v>90843</v>
      </c>
      <c r="D83" s="52" t="s">
        <v>107</v>
      </c>
      <c r="E83" s="26"/>
      <c r="F83" s="56" t="s">
        <v>10</v>
      </c>
      <c r="G83" s="14">
        <v>8</v>
      </c>
      <c r="H83" s="14">
        <v>0</v>
      </c>
      <c r="I83" s="14">
        <v>0</v>
      </c>
      <c r="J83" s="14">
        <f t="shared" ref="J83:J91" si="34">G83*H83</f>
        <v>0</v>
      </c>
      <c r="K83" s="14">
        <f t="shared" ref="K83:K91" si="35">G83*I83</f>
        <v>0</v>
      </c>
      <c r="L83" s="14">
        <f t="shared" ref="L83:L85" si="36">H83+I83</f>
        <v>0</v>
      </c>
      <c r="M83" s="28">
        <f t="shared" ref="M83:M91" si="37">G83*L83</f>
        <v>0</v>
      </c>
      <c r="N83" s="25"/>
      <c r="O83" s="106"/>
      <c r="P83" s="131"/>
      <c r="Q83" s="85"/>
      <c r="R83" s="16"/>
      <c r="S83" s="85"/>
      <c r="T83" s="16"/>
      <c r="U83" s="16"/>
      <c r="V83" s="16"/>
      <c r="W83" s="16"/>
    </row>
    <row r="84" spans="1:23" ht="12.75" x14ac:dyDescent="0.2">
      <c r="A84" s="2"/>
      <c r="B84" s="57" t="s">
        <v>32</v>
      </c>
      <c r="C84" s="45">
        <v>90844</v>
      </c>
      <c r="D84" s="52" t="s">
        <v>172</v>
      </c>
      <c r="E84" s="26"/>
      <c r="F84" s="56" t="s">
        <v>10</v>
      </c>
      <c r="G84" s="14">
        <v>2</v>
      </c>
      <c r="H84" s="14">
        <v>0</v>
      </c>
      <c r="I84" s="14">
        <v>0</v>
      </c>
      <c r="J84" s="14">
        <f t="shared" si="34"/>
        <v>0</v>
      </c>
      <c r="K84" s="14">
        <f t="shared" si="35"/>
        <v>0</v>
      </c>
      <c r="L84" s="14">
        <f t="shared" ref="L84" si="38">H84+I84</f>
        <v>0</v>
      </c>
      <c r="M84" s="28">
        <f t="shared" si="37"/>
        <v>0</v>
      </c>
      <c r="N84" s="25"/>
      <c r="O84" s="77"/>
      <c r="P84" s="131"/>
      <c r="Q84" s="85"/>
      <c r="R84" s="16"/>
      <c r="S84" s="85"/>
      <c r="T84" s="16"/>
      <c r="U84" s="16"/>
      <c r="V84" s="16"/>
      <c r="W84" s="16"/>
    </row>
    <row r="85" spans="1:23" ht="12.75" x14ac:dyDescent="0.2">
      <c r="A85" s="2"/>
      <c r="B85" s="57" t="s">
        <v>33</v>
      </c>
      <c r="C85" s="34">
        <v>94570</v>
      </c>
      <c r="D85" s="52" t="s">
        <v>108</v>
      </c>
      <c r="E85" s="26"/>
      <c r="F85" s="56" t="s">
        <v>3</v>
      </c>
      <c r="G85" s="14">
        <v>2.97</v>
      </c>
      <c r="H85" s="14">
        <v>0</v>
      </c>
      <c r="I85" s="14">
        <v>0</v>
      </c>
      <c r="J85" s="14">
        <f t="shared" si="34"/>
        <v>0</v>
      </c>
      <c r="K85" s="14">
        <f t="shared" si="35"/>
        <v>0</v>
      </c>
      <c r="L85" s="14">
        <f t="shared" si="36"/>
        <v>0</v>
      </c>
      <c r="M85" s="28">
        <f t="shared" si="37"/>
        <v>0</v>
      </c>
      <c r="N85" s="25"/>
      <c r="O85" s="58"/>
      <c r="P85" s="131"/>
      <c r="Q85" s="85"/>
      <c r="R85" s="16"/>
      <c r="S85" s="85"/>
      <c r="T85" s="16"/>
      <c r="U85" s="16"/>
      <c r="V85" s="16"/>
      <c r="W85" s="16"/>
    </row>
    <row r="86" spans="1:23" ht="12.75" x14ac:dyDescent="0.2">
      <c r="A86" s="2"/>
      <c r="B86" s="57" t="s">
        <v>34</v>
      </c>
      <c r="C86" s="45">
        <v>94569</v>
      </c>
      <c r="D86" s="52" t="s">
        <v>173</v>
      </c>
      <c r="E86" s="26"/>
      <c r="F86" s="56" t="s">
        <v>3</v>
      </c>
      <c r="G86" s="14">
        <v>2.66</v>
      </c>
      <c r="H86" s="14">
        <v>0</v>
      </c>
      <c r="I86" s="14">
        <v>0</v>
      </c>
      <c r="J86" s="14">
        <f t="shared" si="34"/>
        <v>0</v>
      </c>
      <c r="K86" s="14">
        <f t="shared" si="35"/>
        <v>0</v>
      </c>
      <c r="L86" s="14">
        <f t="shared" ref="L86:L91" si="39">H86+I86</f>
        <v>0</v>
      </c>
      <c r="M86" s="28">
        <f t="shared" si="37"/>
        <v>0</v>
      </c>
      <c r="N86" s="25"/>
      <c r="O86" s="58"/>
      <c r="P86" s="131"/>
      <c r="Q86" s="85"/>
      <c r="R86" s="16"/>
      <c r="S86" s="85"/>
      <c r="T86" s="16"/>
      <c r="U86" s="16"/>
      <c r="V86" s="16"/>
      <c r="W86" s="16"/>
    </row>
    <row r="87" spans="1:23" ht="12.75" x14ac:dyDescent="0.2">
      <c r="A87" s="2"/>
      <c r="B87" s="57" t="s">
        <v>35</v>
      </c>
      <c r="C87" s="45">
        <v>91336</v>
      </c>
      <c r="D87" s="52" t="s">
        <v>109</v>
      </c>
      <c r="E87" s="26"/>
      <c r="F87" s="56" t="s">
        <v>10</v>
      </c>
      <c r="G87" s="14">
        <v>2</v>
      </c>
      <c r="H87" s="14">
        <v>0</v>
      </c>
      <c r="I87" s="14">
        <v>0</v>
      </c>
      <c r="J87" s="14">
        <f t="shared" si="34"/>
        <v>0</v>
      </c>
      <c r="K87" s="14">
        <f t="shared" si="35"/>
        <v>0</v>
      </c>
      <c r="L87" s="14">
        <f t="shared" si="39"/>
        <v>0</v>
      </c>
      <c r="M87" s="28">
        <f t="shared" si="37"/>
        <v>0</v>
      </c>
      <c r="N87" s="25"/>
      <c r="O87" s="106"/>
      <c r="P87" s="131"/>
      <c r="Q87" s="85"/>
      <c r="R87" s="16"/>
      <c r="S87" s="85"/>
      <c r="T87" s="16"/>
      <c r="U87" s="16"/>
      <c r="V87" s="16"/>
      <c r="W87" s="16"/>
    </row>
    <row r="88" spans="1:23" ht="12.75" x14ac:dyDescent="0.2">
      <c r="A88" s="2"/>
      <c r="B88" s="57" t="s">
        <v>113</v>
      </c>
      <c r="C88" s="45" t="s">
        <v>110</v>
      </c>
      <c r="D88" s="52" t="s">
        <v>111</v>
      </c>
      <c r="E88" s="26"/>
      <c r="F88" s="56" t="s">
        <v>3</v>
      </c>
      <c r="G88" s="14">
        <v>1.76</v>
      </c>
      <c r="H88" s="14">
        <v>0</v>
      </c>
      <c r="I88" s="14">
        <v>0</v>
      </c>
      <c r="J88" s="14">
        <f t="shared" si="34"/>
        <v>0</v>
      </c>
      <c r="K88" s="14">
        <f t="shared" si="35"/>
        <v>0</v>
      </c>
      <c r="L88" s="14">
        <f t="shared" si="39"/>
        <v>0</v>
      </c>
      <c r="M88" s="28">
        <f t="shared" si="37"/>
        <v>0</v>
      </c>
      <c r="N88" s="25"/>
      <c r="O88" s="58"/>
      <c r="P88" s="131"/>
      <c r="Q88" s="85"/>
      <c r="R88" s="16"/>
      <c r="S88" s="85"/>
      <c r="T88" s="16"/>
      <c r="U88" s="16"/>
      <c r="V88" s="16"/>
      <c r="W88" s="16"/>
    </row>
    <row r="89" spans="1:23" ht="12.75" x14ac:dyDescent="0.2">
      <c r="A89" s="2"/>
      <c r="B89" s="57" t="s">
        <v>114</v>
      </c>
      <c r="C89" s="45" t="s">
        <v>197</v>
      </c>
      <c r="D89" s="52" t="s">
        <v>213</v>
      </c>
      <c r="E89" s="26"/>
      <c r="F89" s="56" t="s">
        <v>10</v>
      </c>
      <c r="G89" s="14">
        <v>3</v>
      </c>
      <c r="H89" s="14">
        <v>0</v>
      </c>
      <c r="I89" s="14">
        <v>0</v>
      </c>
      <c r="J89" s="14">
        <f t="shared" si="34"/>
        <v>0</v>
      </c>
      <c r="K89" s="14">
        <f t="shared" si="35"/>
        <v>0</v>
      </c>
      <c r="L89" s="14">
        <f t="shared" si="39"/>
        <v>0</v>
      </c>
      <c r="M89" s="28">
        <f t="shared" si="37"/>
        <v>0</v>
      </c>
      <c r="N89" s="25"/>
      <c r="O89" s="112"/>
      <c r="P89" s="131"/>
      <c r="Q89" s="85"/>
      <c r="R89" s="16"/>
      <c r="S89" s="85"/>
      <c r="T89" s="16"/>
      <c r="U89" s="16"/>
      <c r="V89" s="16"/>
      <c r="W89" s="16"/>
    </row>
    <row r="90" spans="1:23" ht="12.75" x14ac:dyDescent="0.2">
      <c r="A90" s="2"/>
      <c r="B90" s="57" t="s">
        <v>115</v>
      </c>
      <c r="C90" s="45">
        <v>72120</v>
      </c>
      <c r="D90" s="52" t="s">
        <v>112</v>
      </c>
      <c r="E90" s="26"/>
      <c r="F90" s="56" t="s">
        <v>3</v>
      </c>
      <c r="G90" s="14">
        <v>39.03</v>
      </c>
      <c r="H90" s="14">
        <v>0</v>
      </c>
      <c r="I90" s="14">
        <v>0</v>
      </c>
      <c r="J90" s="14">
        <f t="shared" si="34"/>
        <v>0</v>
      </c>
      <c r="K90" s="14">
        <f t="shared" si="35"/>
        <v>0</v>
      </c>
      <c r="L90" s="14">
        <f t="shared" si="39"/>
        <v>0</v>
      </c>
      <c r="M90" s="28">
        <f t="shared" si="37"/>
        <v>0</v>
      </c>
      <c r="N90" s="25"/>
      <c r="O90" s="106"/>
      <c r="P90" s="131"/>
      <c r="Q90" s="85"/>
      <c r="R90" s="16"/>
      <c r="S90" s="85"/>
      <c r="T90" s="16"/>
      <c r="U90" s="16"/>
      <c r="V90" s="16"/>
      <c r="W90" s="16"/>
    </row>
    <row r="91" spans="1:23" ht="12.75" x14ac:dyDescent="0.2">
      <c r="A91" s="2"/>
      <c r="B91" s="57" t="s">
        <v>229</v>
      </c>
      <c r="C91" s="45">
        <v>85010</v>
      </c>
      <c r="D91" s="52" t="s">
        <v>224</v>
      </c>
      <c r="E91" s="26"/>
      <c r="F91" s="56" t="s">
        <v>3</v>
      </c>
      <c r="G91" s="14">
        <v>2.13</v>
      </c>
      <c r="H91" s="14">
        <v>0</v>
      </c>
      <c r="I91" s="14">
        <v>0</v>
      </c>
      <c r="J91" s="14">
        <f t="shared" si="34"/>
        <v>0</v>
      </c>
      <c r="K91" s="14">
        <f t="shared" si="35"/>
        <v>0</v>
      </c>
      <c r="L91" s="14">
        <f t="shared" si="39"/>
        <v>0</v>
      </c>
      <c r="M91" s="28">
        <f t="shared" si="37"/>
        <v>0</v>
      </c>
      <c r="N91" s="25"/>
      <c r="O91" s="58"/>
      <c r="P91" s="131"/>
      <c r="Q91" s="85"/>
      <c r="R91" s="16"/>
      <c r="S91" s="85"/>
      <c r="T91" s="16"/>
      <c r="U91" s="16"/>
      <c r="V91" s="16"/>
      <c r="W91" s="16"/>
    </row>
    <row r="92" spans="1:23" ht="12.75" x14ac:dyDescent="0.2">
      <c r="A92" s="2"/>
      <c r="B92" s="57"/>
      <c r="C92" s="45"/>
      <c r="D92" s="52"/>
      <c r="E92" s="26"/>
      <c r="F92" s="56"/>
      <c r="G92" s="14"/>
      <c r="H92" s="14"/>
      <c r="I92" s="14"/>
      <c r="J92" s="14"/>
      <c r="K92" s="14"/>
      <c r="L92" s="14"/>
      <c r="M92" s="28"/>
      <c r="N92" s="25"/>
      <c r="O92" s="77"/>
      <c r="P92" s="131"/>
      <c r="Q92" s="85"/>
      <c r="R92" s="16"/>
      <c r="S92" s="85"/>
      <c r="T92" s="16"/>
      <c r="U92" s="16"/>
      <c r="V92" s="16"/>
      <c r="W92" s="16"/>
    </row>
    <row r="93" spans="1:23" ht="15.75" x14ac:dyDescent="0.25">
      <c r="A93" s="2"/>
      <c r="B93" s="146">
        <v>9</v>
      </c>
      <c r="C93" s="153"/>
      <c r="D93" s="140" t="s">
        <v>30</v>
      </c>
      <c r="E93" s="150"/>
      <c r="F93" s="149"/>
      <c r="G93" s="144"/>
      <c r="H93" s="144"/>
      <c r="I93" s="144"/>
      <c r="J93" s="144"/>
      <c r="K93" s="144" t="s">
        <v>74</v>
      </c>
      <c r="L93" s="144"/>
      <c r="M93" s="145">
        <f>SUM(M94:M99)</f>
        <v>0</v>
      </c>
      <c r="N93" s="25"/>
      <c r="O93" s="77"/>
      <c r="P93" s="131"/>
      <c r="Q93" s="85"/>
      <c r="R93" s="16"/>
      <c r="S93" s="85"/>
      <c r="T93" s="16"/>
      <c r="U93" s="16"/>
      <c r="V93" s="16"/>
      <c r="W93" s="16"/>
    </row>
    <row r="94" spans="1:23" ht="12.75" x14ac:dyDescent="0.2">
      <c r="A94" s="2"/>
      <c r="B94" s="57" t="s">
        <v>48</v>
      </c>
      <c r="C94" s="45">
        <v>89512</v>
      </c>
      <c r="D94" s="52" t="s">
        <v>36</v>
      </c>
      <c r="E94" s="26"/>
      <c r="F94" s="56" t="s">
        <v>1</v>
      </c>
      <c r="G94" s="14">
        <v>91</v>
      </c>
      <c r="H94" s="14">
        <v>0</v>
      </c>
      <c r="I94" s="14">
        <v>0</v>
      </c>
      <c r="J94" s="14">
        <f>G94*H94</f>
        <v>0</v>
      </c>
      <c r="K94" s="14">
        <f>G94*I94</f>
        <v>0</v>
      </c>
      <c r="L94" s="14">
        <f t="shared" ref="L94" si="40">H94+I94</f>
        <v>0</v>
      </c>
      <c r="M94" s="28">
        <f>G94*L94</f>
        <v>0</v>
      </c>
      <c r="N94" s="25"/>
      <c r="O94" s="106"/>
      <c r="P94" s="131"/>
      <c r="Q94" s="85"/>
      <c r="R94" s="16"/>
      <c r="S94" s="85"/>
      <c r="T94" s="16"/>
      <c r="U94" s="16"/>
      <c r="V94" s="16"/>
      <c r="W94" s="16"/>
    </row>
    <row r="95" spans="1:23" ht="12.75" x14ac:dyDescent="0.2">
      <c r="A95" s="2"/>
      <c r="B95" s="57" t="s">
        <v>49</v>
      </c>
      <c r="C95" s="45">
        <v>89529</v>
      </c>
      <c r="D95" s="52" t="s">
        <v>37</v>
      </c>
      <c r="E95" s="26"/>
      <c r="F95" s="56" t="s">
        <v>10</v>
      </c>
      <c r="G95" s="14">
        <v>7</v>
      </c>
      <c r="H95" s="14">
        <v>0</v>
      </c>
      <c r="I95" s="14">
        <v>0</v>
      </c>
      <c r="J95" s="14">
        <f>G95*H95</f>
        <v>0</v>
      </c>
      <c r="K95" s="14">
        <f>G95*I95</f>
        <v>0</v>
      </c>
      <c r="L95" s="14">
        <f t="shared" ref="L95" si="41">H95+I95</f>
        <v>0</v>
      </c>
      <c r="M95" s="28">
        <f>G95*L95</f>
        <v>0</v>
      </c>
      <c r="N95" s="25"/>
      <c r="O95" s="106"/>
      <c r="P95" s="131"/>
      <c r="Q95" s="85"/>
      <c r="R95" s="16"/>
      <c r="S95" s="85"/>
      <c r="T95" s="16"/>
      <c r="U95" s="16"/>
      <c r="V95" s="16"/>
      <c r="W95" s="16"/>
    </row>
    <row r="96" spans="1:23" ht="12.75" x14ac:dyDescent="0.2">
      <c r="A96" s="2"/>
      <c r="B96" s="57" t="s">
        <v>50</v>
      </c>
      <c r="C96" s="45">
        <v>89580</v>
      </c>
      <c r="D96" s="52" t="s">
        <v>38</v>
      </c>
      <c r="E96" s="26"/>
      <c r="F96" s="56" t="s">
        <v>1</v>
      </c>
      <c r="G96" s="14">
        <v>64</v>
      </c>
      <c r="H96" s="14">
        <v>0</v>
      </c>
      <c r="I96" s="14">
        <v>0</v>
      </c>
      <c r="J96" s="14">
        <f>G96*H96</f>
        <v>0</v>
      </c>
      <c r="K96" s="14">
        <f>G96*I96</f>
        <v>0</v>
      </c>
      <c r="L96" s="14">
        <f t="shared" ref="L96:L98" si="42">H96+I96</f>
        <v>0</v>
      </c>
      <c r="M96" s="28">
        <f>G96*L96</f>
        <v>0</v>
      </c>
      <c r="N96" s="25"/>
      <c r="O96" s="106"/>
      <c r="P96" s="131"/>
      <c r="Q96" s="89"/>
      <c r="R96" s="16"/>
      <c r="S96" s="89"/>
      <c r="T96" s="16"/>
      <c r="U96" s="16"/>
      <c r="V96" s="16"/>
      <c r="W96" s="16"/>
    </row>
    <row r="97" spans="1:23" ht="12.75" x14ac:dyDescent="0.2">
      <c r="A97" s="2"/>
      <c r="B97" s="57" t="s">
        <v>51</v>
      </c>
      <c r="C97" s="45">
        <v>89590</v>
      </c>
      <c r="D97" s="52" t="s">
        <v>39</v>
      </c>
      <c r="E97" s="26"/>
      <c r="F97" s="56" t="s">
        <v>10</v>
      </c>
      <c r="G97" s="14">
        <v>2</v>
      </c>
      <c r="H97" s="14">
        <v>0</v>
      </c>
      <c r="I97" s="14">
        <v>0</v>
      </c>
      <c r="J97" s="14">
        <f>G97*H97</f>
        <v>0</v>
      </c>
      <c r="K97" s="14">
        <f>G97*I97</f>
        <v>0</v>
      </c>
      <c r="L97" s="14">
        <f t="shared" si="42"/>
        <v>0</v>
      </c>
      <c r="M97" s="28">
        <f>G97*L97</f>
        <v>0</v>
      </c>
      <c r="N97" s="25"/>
      <c r="O97" s="106"/>
      <c r="P97" s="131"/>
      <c r="Q97" s="89"/>
      <c r="R97" s="16"/>
      <c r="S97" s="89"/>
      <c r="T97" s="16"/>
      <c r="U97" s="16"/>
      <c r="V97" s="16"/>
      <c r="W97" s="16"/>
    </row>
    <row r="98" spans="1:23" ht="12.75" x14ac:dyDescent="0.2">
      <c r="A98" s="2"/>
      <c r="B98" s="57" t="s">
        <v>52</v>
      </c>
      <c r="C98" s="45">
        <v>97900</v>
      </c>
      <c r="D98" s="52" t="s">
        <v>210</v>
      </c>
      <c r="E98" s="26"/>
      <c r="F98" s="56" t="s">
        <v>10</v>
      </c>
      <c r="G98" s="14">
        <v>9</v>
      </c>
      <c r="H98" s="14">
        <v>0</v>
      </c>
      <c r="I98" s="14">
        <v>0</v>
      </c>
      <c r="J98" s="14">
        <f>G98*H98</f>
        <v>0</v>
      </c>
      <c r="K98" s="14">
        <f>G98*I98</f>
        <v>0</v>
      </c>
      <c r="L98" s="14">
        <f t="shared" si="42"/>
        <v>0</v>
      </c>
      <c r="M98" s="28">
        <f>G98*L98</f>
        <v>0</v>
      </c>
      <c r="N98" s="25"/>
      <c r="O98" s="58"/>
      <c r="P98" s="131"/>
      <c r="Q98" s="89"/>
      <c r="R98" s="16"/>
      <c r="S98" s="89"/>
      <c r="T98" s="16"/>
      <c r="U98" s="16"/>
      <c r="V98" s="16"/>
      <c r="W98" s="16"/>
    </row>
    <row r="99" spans="1:23" ht="12.75" x14ac:dyDescent="0.2">
      <c r="A99" s="2"/>
      <c r="B99" s="57"/>
      <c r="C99" s="45"/>
      <c r="D99" s="78"/>
      <c r="E99" s="79"/>
      <c r="F99" s="80"/>
      <c r="G99" s="81"/>
      <c r="H99" s="81"/>
      <c r="I99" s="81"/>
      <c r="J99" s="81"/>
      <c r="K99" s="81"/>
      <c r="L99" s="81"/>
      <c r="M99" s="82"/>
      <c r="N99" s="83"/>
      <c r="O99" s="92"/>
      <c r="P99" s="131"/>
      <c r="Q99" s="85"/>
      <c r="R99" s="16"/>
      <c r="S99" s="16"/>
      <c r="T99" s="16"/>
      <c r="U99" s="16"/>
      <c r="V99" s="16"/>
      <c r="W99" s="16"/>
    </row>
    <row r="100" spans="1:23" ht="15.75" x14ac:dyDescent="0.25">
      <c r="A100" s="2"/>
      <c r="B100" s="146">
        <v>10</v>
      </c>
      <c r="C100" s="153"/>
      <c r="D100" s="140" t="s">
        <v>47</v>
      </c>
      <c r="E100" s="150"/>
      <c r="F100" s="149"/>
      <c r="G100" s="144"/>
      <c r="H100" s="144"/>
      <c r="I100" s="144"/>
      <c r="J100" s="144"/>
      <c r="K100" s="144" t="s">
        <v>75</v>
      </c>
      <c r="L100" s="144"/>
      <c r="M100" s="145">
        <f>SUM(M101:M124)</f>
        <v>0</v>
      </c>
      <c r="N100" s="83"/>
      <c r="O100" s="92"/>
      <c r="P100" s="131"/>
      <c r="Q100" s="85"/>
      <c r="R100" s="16"/>
      <c r="S100" s="16"/>
      <c r="T100" s="16"/>
      <c r="U100" s="16"/>
      <c r="V100" s="16"/>
      <c r="W100" s="16"/>
    </row>
    <row r="101" spans="1:23" ht="12.75" x14ac:dyDescent="0.2">
      <c r="A101" s="2"/>
      <c r="B101" s="57" t="s">
        <v>61</v>
      </c>
      <c r="C101" s="45">
        <v>91792</v>
      </c>
      <c r="D101" s="52" t="s">
        <v>160</v>
      </c>
      <c r="E101" s="26"/>
      <c r="F101" s="56" t="s">
        <v>1</v>
      </c>
      <c r="G101" s="14">
        <v>100.04</v>
      </c>
      <c r="H101" s="14">
        <v>0</v>
      </c>
      <c r="I101" s="14">
        <v>0</v>
      </c>
      <c r="J101" s="14">
        <f t="shared" ref="J101:J123" si="43">G101*H101</f>
        <v>0</v>
      </c>
      <c r="K101" s="14">
        <f t="shared" ref="K101:K123" si="44">G101*I101</f>
        <v>0</v>
      </c>
      <c r="L101" s="14">
        <f t="shared" ref="L101:L124" si="45">H101+I101</f>
        <v>0</v>
      </c>
      <c r="M101" s="28">
        <f t="shared" ref="M101:M123" si="46">G101*L101</f>
        <v>0</v>
      </c>
      <c r="N101" s="25"/>
      <c r="O101" s="58"/>
      <c r="P101" s="131"/>
      <c r="Q101" s="85"/>
      <c r="R101" s="16"/>
      <c r="S101" s="74"/>
      <c r="T101" s="16"/>
      <c r="U101" s="16"/>
      <c r="V101" s="16"/>
      <c r="W101" s="16"/>
    </row>
    <row r="102" spans="1:23" ht="12.75" x14ac:dyDescent="0.2">
      <c r="A102" s="2"/>
      <c r="B102" s="57" t="s">
        <v>62</v>
      </c>
      <c r="C102" s="45">
        <v>91794</v>
      </c>
      <c r="D102" s="52" t="s">
        <v>161</v>
      </c>
      <c r="E102" s="26"/>
      <c r="F102" s="56" t="s">
        <v>1</v>
      </c>
      <c r="G102" s="14">
        <v>19.3</v>
      </c>
      <c r="H102" s="14">
        <v>0</v>
      </c>
      <c r="I102" s="14">
        <v>0</v>
      </c>
      <c r="J102" s="14">
        <f t="shared" si="43"/>
        <v>0</v>
      </c>
      <c r="K102" s="14">
        <f t="shared" si="44"/>
        <v>0</v>
      </c>
      <c r="L102" s="14">
        <f t="shared" si="45"/>
        <v>0</v>
      </c>
      <c r="M102" s="28">
        <f t="shared" si="46"/>
        <v>0</v>
      </c>
      <c r="N102" s="25"/>
      <c r="O102" s="58"/>
      <c r="P102" s="131"/>
      <c r="Q102" s="85"/>
      <c r="R102" s="16"/>
      <c r="S102" s="74"/>
      <c r="T102" s="16"/>
      <c r="U102" s="16"/>
      <c r="V102" s="16"/>
      <c r="W102" s="16"/>
    </row>
    <row r="103" spans="1:23" ht="12.75" x14ac:dyDescent="0.2">
      <c r="A103" s="2"/>
      <c r="B103" s="57" t="s">
        <v>63</v>
      </c>
      <c r="C103" s="45">
        <v>91793</v>
      </c>
      <c r="D103" s="52" t="s">
        <v>162</v>
      </c>
      <c r="E103" s="26"/>
      <c r="F103" s="56" t="s">
        <v>1</v>
      </c>
      <c r="G103" s="14">
        <v>17.2</v>
      </c>
      <c r="H103" s="14">
        <v>0</v>
      </c>
      <c r="I103" s="14">
        <v>0</v>
      </c>
      <c r="J103" s="14">
        <f t="shared" si="43"/>
        <v>0</v>
      </c>
      <c r="K103" s="14">
        <f t="shared" si="44"/>
        <v>0</v>
      </c>
      <c r="L103" s="14">
        <f t="shared" si="45"/>
        <v>0</v>
      </c>
      <c r="M103" s="28">
        <f t="shared" si="46"/>
        <v>0</v>
      </c>
      <c r="N103" s="25"/>
      <c r="O103" s="58"/>
      <c r="P103" s="131"/>
      <c r="Q103" s="85"/>
      <c r="R103" s="16"/>
      <c r="S103" s="74"/>
      <c r="T103" s="16"/>
      <c r="U103" s="16"/>
      <c r="V103" s="16"/>
      <c r="W103" s="16"/>
    </row>
    <row r="104" spans="1:23" ht="12.75" x14ac:dyDescent="0.2">
      <c r="A104" s="2"/>
      <c r="B104" s="57" t="s">
        <v>129</v>
      </c>
      <c r="C104" s="45">
        <v>91795</v>
      </c>
      <c r="D104" s="52" t="s">
        <v>163</v>
      </c>
      <c r="E104" s="26"/>
      <c r="F104" s="56" t="s">
        <v>1</v>
      </c>
      <c r="G104" s="14">
        <v>25.2</v>
      </c>
      <c r="H104" s="14">
        <v>0</v>
      </c>
      <c r="I104" s="14">
        <v>0</v>
      </c>
      <c r="J104" s="14">
        <f t="shared" si="43"/>
        <v>0</v>
      </c>
      <c r="K104" s="14">
        <f t="shared" si="44"/>
        <v>0</v>
      </c>
      <c r="L104" s="14">
        <f t="shared" si="45"/>
        <v>0</v>
      </c>
      <c r="M104" s="28">
        <f t="shared" si="46"/>
        <v>0</v>
      </c>
      <c r="N104" s="25"/>
      <c r="O104" s="58"/>
      <c r="P104" s="131"/>
      <c r="Q104" s="85"/>
      <c r="R104" s="16"/>
      <c r="S104" s="74"/>
      <c r="T104" s="16"/>
      <c r="U104" s="16"/>
      <c r="V104" s="16"/>
      <c r="W104" s="16"/>
    </row>
    <row r="105" spans="1:23" ht="12.75" x14ac:dyDescent="0.2">
      <c r="A105" s="2"/>
      <c r="B105" s="57" t="s">
        <v>130</v>
      </c>
      <c r="C105" s="45">
        <v>11880</v>
      </c>
      <c r="D105" s="52" t="s">
        <v>59</v>
      </c>
      <c r="E105" s="26"/>
      <c r="F105" s="56" t="s">
        <v>10</v>
      </c>
      <c r="G105" s="14">
        <v>2</v>
      </c>
      <c r="H105" s="14">
        <v>0</v>
      </c>
      <c r="I105" s="14">
        <v>0</v>
      </c>
      <c r="J105" s="14">
        <f t="shared" si="43"/>
        <v>0</v>
      </c>
      <c r="K105" s="14">
        <f t="shared" si="44"/>
        <v>0</v>
      </c>
      <c r="L105" s="14">
        <f t="shared" si="45"/>
        <v>0</v>
      </c>
      <c r="M105" s="28">
        <f t="shared" si="46"/>
        <v>0</v>
      </c>
      <c r="N105" s="25"/>
      <c r="O105" s="58"/>
      <c r="P105" s="131"/>
      <c r="Q105" s="85"/>
      <c r="R105" s="16"/>
      <c r="S105" s="74"/>
      <c r="T105" s="16"/>
      <c r="U105" s="16"/>
      <c r="V105" s="16"/>
      <c r="W105" s="16"/>
    </row>
    <row r="106" spans="1:23" ht="12.75" x14ac:dyDescent="0.2">
      <c r="A106" s="2"/>
      <c r="B106" s="57" t="s">
        <v>131</v>
      </c>
      <c r="C106" s="45">
        <v>11713</v>
      </c>
      <c r="D106" s="52" t="s">
        <v>58</v>
      </c>
      <c r="E106" s="26"/>
      <c r="F106" s="56" t="s">
        <v>10</v>
      </c>
      <c r="G106" s="14">
        <v>6</v>
      </c>
      <c r="H106" s="14">
        <v>0</v>
      </c>
      <c r="I106" s="14">
        <v>0</v>
      </c>
      <c r="J106" s="14">
        <f t="shared" si="43"/>
        <v>0</v>
      </c>
      <c r="K106" s="14">
        <f t="shared" si="44"/>
        <v>0</v>
      </c>
      <c r="L106" s="14">
        <f t="shared" si="45"/>
        <v>0</v>
      </c>
      <c r="M106" s="28">
        <f t="shared" si="46"/>
        <v>0</v>
      </c>
      <c r="N106" s="25"/>
      <c r="O106" s="58"/>
      <c r="P106" s="131"/>
      <c r="Q106" s="85"/>
      <c r="R106" s="16"/>
      <c r="S106" s="74"/>
      <c r="T106" s="16"/>
      <c r="U106" s="16"/>
      <c r="V106" s="16"/>
      <c r="W106" s="16"/>
    </row>
    <row r="107" spans="1:23" ht="12.75" x14ac:dyDescent="0.2">
      <c r="A107" s="2"/>
      <c r="B107" s="57" t="s">
        <v>132</v>
      </c>
      <c r="C107" s="45">
        <f>C98</f>
        <v>97900</v>
      </c>
      <c r="D107" s="52" t="str">
        <f>D98</f>
        <v>Caixa de inspeção 30x30 (medida Interna)</v>
      </c>
      <c r="E107" s="26"/>
      <c r="F107" s="56" t="s">
        <v>10</v>
      </c>
      <c r="G107" s="14">
        <v>8</v>
      </c>
      <c r="H107" s="14">
        <f>H98</f>
        <v>0</v>
      </c>
      <c r="I107" s="14">
        <f>I98</f>
        <v>0</v>
      </c>
      <c r="J107" s="14">
        <f t="shared" si="43"/>
        <v>0</v>
      </c>
      <c r="K107" s="14">
        <f t="shared" si="44"/>
        <v>0</v>
      </c>
      <c r="L107" s="14">
        <f t="shared" si="45"/>
        <v>0</v>
      </c>
      <c r="M107" s="28">
        <f t="shared" si="46"/>
        <v>0</v>
      </c>
      <c r="N107" s="25"/>
      <c r="O107" s="58"/>
      <c r="P107" s="131"/>
      <c r="Q107" s="85"/>
      <c r="R107" s="16"/>
      <c r="S107" s="74"/>
      <c r="T107" s="16"/>
      <c r="U107" s="16"/>
      <c r="V107" s="16"/>
      <c r="W107" s="16"/>
    </row>
    <row r="108" spans="1:23" ht="12.75" x14ac:dyDescent="0.2">
      <c r="A108" s="2"/>
      <c r="B108" s="57" t="s">
        <v>133</v>
      </c>
      <c r="C108" s="54" t="s">
        <v>144</v>
      </c>
      <c r="D108" s="52" t="s">
        <v>145</v>
      </c>
      <c r="E108" s="26"/>
      <c r="F108" s="56" t="s">
        <v>10</v>
      </c>
      <c r="G108" s="14">
        <v>3</v>
      </c>
      <c r="H108" s="14">
        <v>0</v>
      </c>
      <c r="I108" s="14">
        <v>0</v>
      </c>
      <c r="J108" s="14">
        <f t="shared" si="43"/>
        <v>0</v>
      </c>
      <c r="K108" s="14">
        <f t="shared" si="44"/>
        <v>0</v>
      </c>
      <c r="L108" s="14">
        <f t="shared" si="45"/>
        <v>0</v>
      </c>
      <c r="M108" s="28">
        <f t="shared" si="46"/>
        <v>0</v>
      </c>
      <c r="N108" s="25"/>
      <c r="O108" s="58"/>
      <c r="P108" s="131"/>
      <c r="Q108" s="85"/>
      <c r="R108" s="16"/>
      <c r="S108" s="74"/>
      <c r="T108" s="16"/>
      <c r="U108" s="16"/>
      <c r="V108" s="16"/>
      <c r="W108" s="16"/>
    </row>
    <row r="109" spans="1:23" ht="26.25" customHeight="1" x14ac:dyDescent="0.2">
      <c r="A109" s="110"/>
      <c r="B109" s="57" t="s">
        <v>134</v>
      </c>
      <c r="C109" s="45">
        <v>86932</v>
      </c>
      <c r="D109" s="159" t="s">
        <v>174</v>
      </c>
      <c r="E109" s="160"/>
      <c r="F109" s="56" t="s">
        <v>10</v>
      </c>
      <c r="G109" s="14">
        <v>8</v>
      </c>
      <c r="H109" s="14">
        <v>0</v>
      </c>
      <c r="I109" s="14">
        <v>0</v>
      </c>
      <c r="J109" s="14">
        <f t="shared" si="43"/>
        <v>0</v>
      </c>
      <c r="K109" s="14">
        <f t="shared" si="44"/>
        <v>0</v>
      </c>
      <c r="L109" s="14">
        <f t="shared" ref="L109:L110" si="47">H109+I109</f>
        <v>0</v>
      </c>
      <c r="M109" s="28">
        <f t="shared" si="46"/>
        <v>0</v>
      </c>
      <c r="N109" s="25"/>
      <c r="O109" s="58"/>
      <c r="P109" s="131"/>
      <c r="Q109" s="85"/>
      <c r="R109" s="16"/>
      <c r="S109" s="74"/>
      <c r="T109" s="16"/>
      <c r="U109" s="16"/>
      <c r="V109" s="16"/>
      <c r="W109" s="16"/>
    </row>
    <row r="110" spans="1:23" ht="12.75" x14ac:dyDescent="0.2">
      <c r="A110" s="110"/>
      <c r="B110" s="57" t="s">
        <v>135</v>
      </c>
      <c r="C110" s="45">
        <v>9535</v>
      </c>
      <c r="D110" s="52" t="s">
        <v>146</v>
      </c>
      <c r="E110" s="26"/>
      <c r="F110" s="56" t="s">
        <v>10</v>
      </c>
      <c r="G110" s="14">
        <v>2</v>
      </c>
      <c r="H110" s="14">
        <v>0</v>
      </c>
      <c r="I110" s="14">
        <v>0</v>
      </c>
      <c r="J110" s="14">
        <f t="shared" si="43"/>
        <v>0</v>
      </c>
      <c r="K110" s="14">
        <f t="shared" si="44"/>
        <v>0</v>
      </c>
      <c r="L110" s="14">
        <f t="shared" si="47"/>
        <v>0</v>
      </c>
      <c r="M110" s="28">
        <f t="shared" si="46"/>
        <v>0</v>
      </c>
      <c r="N110" s="25"/>
      <c r="O110" s="58"/>
      <c r="P110" s="131"/>
      <c r="Q110" s="85"/>
      <c r="R110" s="16"/>
      <c r="S110" s="74"/>
      <c r="T110" s="16"/>
      <c r="U110" s="16"/>
      <c r="V110" s="16"/>
      <c r="W110" s="16"/>
    </row>
    <row r="111" spans="1:23" ht="57.75" customHeight="1" x14ac:dyDescent="0.2">
      <c r="A111" s="110"/>
      <c r="B111" s="57" t="s">
        <v>136</v>
      </c>
      <c r="C111" s="45">
        <v>93441</v>
      </c>
      <c r="D111" s="159" t="s">
        <v>175</v>
      </c>
      <c r="E111" s="160"/>
      <c r="F111" s="56" t="s">
        <v>10</v>
      </c>
      <c r="G111" s="14">
        <v>2</v>
      </c>
      <c r="H111" s="14">
        <v>0</v>
      </c>
      <c r="I111" s="14">
        <v>0</v>
      </c>
      <c r="J111" s="14">
        <f t="shared" si="43"/>
        <v>0</v>
      </c>
      <c r="K111" s="14">
        <f t="shared" si="44"/>
        <v>0</v>
      </c>
      <c r="L111" s="14">
        <f t="shared" ref="L111" si="48">H111+I111</f>
        <v>0</v>
      </c>
      <c r="M111" s="28">
        <f t="shared" si="46"/>
        <v>0</v>
      </c>
      <c r="N111" s="25"/>
      <c r="O111" s="58"/>
      <c r="P111" s="131"/>
      <c r="Q111" s="85"/>
      <c r="R111" s="16"/>
      <c r="S111" s="74"/>
      <c r="T111" s="16"/>
      <c r="U111" s="16"/>
      <c r="V111" s="16"/>
      <c r="W111" s="16"/>
    </row>
    <row r="112" spans="1:23" ht="30" customHeight="1" x14ac:dyDescent="0.2">
      <c r="A112" s="110"/>
      <c r="B112" s="57" t="s">
        <v>137</v>
      </c>
      <c r="C112" s="54" t="s">
        <v>199</v>
      </c>
      <c r="D112" s="159" t="s">
        <v>147</v>
      </c>
      <c r="E112" s="160"/>
      <c r="F112" s="56" t="s">
        <v>10</v>
      </c>
      <c r="G112" s="14">
        <v>3</v>
      </c>
      <c r="H112" s="14">
        <v>0</v>
      </c>
      <c r="I112" s="14">
        <v>0</v>
      </c>
      <c r="J112" s="14">
        <f t="shared" si="43"/>
        <v>0</v>
      </c>
      <c r="K112" s="14">
        <f t="shared" si="44"/>
        <v>0</v>
      </c>
      <c r="L112" s="14">
        <f t="shared" ref="L112" si="49">H112+I112</f>
        <v>0</v>
      </c>
      <c r="M112" s="28">
        <f t="shared" si="46"/>
        <v>0</v>
      </c>
      <c r="N112" s="25"/>
      <c r="O112" s="58"/>
      <c r="P112" s="131"/>
      <c r="Q112" s="85"/>
      <c r="R112" s="16"/>
      <c r="S112" s="16"/>
      <c r="T112" s="16"/>
      <c r="U112" s="16"/>
      <c r="V112" s="16"/>
      <c r="W112" s="16"/>
    </row>
    <row r="113" spans="1:23" ht="30.75" customHeight="1" x14ac:dyDescent="0.2">
      <c r="A113" s="110"/>
      <c r="B113" s="57" t="s">
        <v>138</v>
      </c>
      <c r="C113" s="45">
        <v>86938</v>
      </c>
      <c r="D113" s="159" t="s">
        <v>148</v>
      </c>
      <c r="E113" s="160"/>
      <c r="F113" s="56" t="s">
        <v>10</v>
      </c>
      <c r="G113" s="14">
        <v>9</v>
      </c>
      <c r="H113" s="14">
        <v>0</v>
      </c>
      <c r="I113" s="14">
        <v>0</v>
      </c>
      <c r="J113" s="14">
        <f t="shared" si="43"/>
        <v>0</v>
      </c>
      <c r="K113" s="14">
        <f t="shared" si="44"/>
        <v>0</v>
      </c>
      <c r="L113" s="14">
        <f t="shared" ref="L113" si="50">H113+I113</f>
        <v>0</v>
      </c>
      <c r="M113" s="28">
        <f t="shared" si="46"/>
        <v>0</v>
      </c>
      <c r="N113" s="25"/>
      <c r="O113" s="58"/>
      <c r="P113" s="131"/>
      <c r="Q113" s="85"/>
      <c r="R113" s="16"/>
      <c r="S113" s="74"/>
      <c r="T113" s="16"/>
      <c r="U113" s="16"/>
      <c r="V113" s="16"/>
      <c r="W113" s="16"/>
    </row>
    <row r="114" spans="1:23" ht="16.5" customHeight="1" x14ac:dyDescent="0.2">
      <c r="A114" s="2"/>
      <c r="B114" s="57" t="s">
        <v>139</v>
      </c>
      <c r="C114" s="54" t="s">
        <v>149</v>
      </c>
      <c r="D114" s="52" t="s">
        <v>150</v>
      </c>
      <c r="E114" s="26"/>
      <c r="F114" s="56" t="s">
        <v>10</v>
      </c>
      <c r="G114" s="14">
        <v>10</v>
      </c>
      <c r="H114" s="14">
        <v>0</v>
      </c>
      <c r="I114" s="14">
        <v>0</v>
      </c>
      <c r="J114" s="14">
        <f t="shared" si="43"/>
        <v>0</v>
      </c>
      <c r="K114" s="14">
        <f t="shared" si="44"/>
        <v>0</v>
      </c>
      <c r="L114" s="14">
        <f t="shared" si="45"/>
        <v>0</v>
      </c>
      <c r="M114" s="28">
        <f t="shared" si="46"/>
        <v>0</v>
      </c>
      <c r="N114" s="25"/>
      <c r="O114" s="106"/>
      <c r="P114" s="131"/>
      <c r="Q114" s="85"/>
      <c r="R114" s="16"/>
      <c r="S114" s="74"/>
      <c r="T114" s="16"/>
      <c r="U114" s="16"/>
      <c r="V114" s="16"/>
      <c r="W114" s="16"/>
    </row>
    <row r="115" spans="1:23" ht="28.5" customHeight="1" x14ac:dyDescent="0.2">
      <c r="A115" s="2"/>
      <c r="B115" s="57" t="s">
        <v>153</v>
      </c>
      <c r="C115" s="54">
        <v>91785</v>
      </c>
      <c r="D115" s="159" t="s">
        <v>164</v>
      </c>
      <c r="E115" s="160"/>
      <c r="F115" s="56" t="s">
        <v>1</v>
      </c>
      <c r="G115" s="14">
        <v>104.5</v>
      </c>
      <c r="H115" s="14">
        <v>0</v>
      </c>
      <c r="I115" s="14">
        <v>0</v>
      </c>
      <c r="J115" s="14">
        <f t="shared" si="43"/>
        <v>0</v>
      </c>
      <c r="K115" s="14">
        <f t="shared" si="44"/>
        <v>0</v>
      </c>
      <c r="L115" s="14">
        <f t="shared" si="45"/>
        <v>0</v>
      </c>
      <c r="M115" s="28">
        <f t="shared" si="46"/>
        <v>0</v>
      </c>
      <c r="N115" s="25"/>
      <c r="O115" s="58"/>
      <c r="P115" s="131"/>
      <c r="Q115" s="85"/>
      <c r="R115" s="16"/>
      <c r="S115" s="74"/>
      <c r="T115" s="16"/>
      <c r="U115" s="16"/>
      <c r="V115" s="16"/>
      <c r="W115" s="16"/>
    </row>
    <row r="116" spans="1:23" ht="28.5" customHeight="1" x14ac:dyDescent="0.2">
      <c r="A116" s="2"/>
      <c r="B116" s="57" t="s">
        <v>154</v>
      </c>
      <c r="C116" s="54">
        <v>91786</v>
      </c>
      <c r="D116" s="159" t="s">
        <v>165</v>
      </c>
      <c r="E116" s="160"/>
      <c r="F116" s="56" t="s">
        <v>1</v>
      </c>
      <c r="G116" s="14">
        <v>130.57</v>
      </c>
      <c r="H116" s="14">
        <v>0</v>
      </c>
      <c r="I116" s="14">
        <v>0</v>
      </c>
      <c r="J116" s="14">
        <f t="shared" si="43"/>
        <v>0</v>
      </c>
      <c r="K116" s="14">
        <f t="shared" si="44"/>
        <v>0</v>
      </c>
      <c r="L116" s="14">
        <f t="shared" ref="L116:L117" si="51">H116+I116</f>
        <v>0</v>
      </c>
      <c r="M116" s="28">
        <f t="shared" si="46"/>
        <v>0</v>
      </c>
      <c r="N116" s="25"/>
      <c r="O116" s="58"/>
      <c r="P116" s="131"/>
      <c r="Q116" s="85"/>
      <c r="R116" s="16"/>
      <c r="S116" s="74"/>
      <c r="T116" s="16"/>
      <c r="U116" s="16"/>
      <c r="V116" s="16"/>
      <c r="W116" s="16"/>
    </row>
    <row r="117" spans="1:23" ht="28.5" customHeight="1" x14ac:dyDescent="0.2">
      <c r="A117" s="2"/>
      <c r="B117" s="57" t="s">
        <v>155</v>
      </c>
      <c r="C117" s="54">
        <v>91787</v>
      </c>
      <c r="D117" s="159" t="s">
        <v>166</v>
      </c>
      <c r="E117" s="160"/>
      <c r="F117" s="56" t="s">
        <v>1</v>
      </c>
      <c r="G117" s="14">
        <v>13.2</v>
      </c>
      <c r="H117" s="14">
        <v>0</v>
      </c>
      <c r="I117" s="14">
        <v>0</v>
      </c>
      <c r="J117" s="14">
        <f t="shared" si="43"/>
        <v>0</v>
      </c>
      <c r="K117" s="14">
        <f t="shared" si="44"/>
        <v>0</v>
      </c>
      <c r="L117" s="14">
        <f t="shared" si="51"/>
        <v>0</v>
      </c>
      <c r="M117" s="28">
        <f t="shared" si="46"/>
        <v>0</v>
      </c>
      <c r="N117" s="25"/>
      <c r="O117" s="58"/>
      <c r="P117" s="131"/>
      <c r="Q117" s="85"/>
      <c r="R117" s="16"/>
      <c r="S117" s="74"/>
      <c r="T117" s="16"/>
      <c r="U117" s="16"/>
      <c r="V117" s="16"/>
      <c r="W117" s="16"/>
    </row>
    <row r="118" spans="1:23" ht="12.75" x14ac:dyDescent="0.2">
      <c r="A118" s="2"/>
      <c r="B118" s="57" t="s">
        <v>156</v>
      </c>
      <c r="C118" s="45">
        <v>89352</v>
      </c>
      <c r="D118" s="52" t="s">
        <v>53</v>
      </c>
      <c r="E118" s="26"/>
      <c r="F118" s="56" t="s">
        <v>10</v>
      </c>
      <c r="G118" s="14">
        <v>9</v>
      </c>
      <c r="H118" s="14">
        <v>0</v>
      </c>
      <c r="I118" s="14">
        <v>0</v>
      </c>
      <c r="J118" s="14">
        <f t="shared" si="43"/>
        <v>0</v>
      </c>
      <c r="K118" s="14">
        <f t="shared" si="44"/>
        <v>0</v>
      </c>
      <c r="L118" s="14">
        <f t="shared" si="45"/>
        <v>0</v>
      </c>
      <c r="M118" s="28">
        <f t="shared" si="46"/>
        <v>0</v>
      </c>
      <c r="N118" s="25"/>
      <c r="O118" s="58"/>
      <c r="P118" s="131"/>
      <c r="Q118" s="85"/>
      <c r="R118" s="16"/>
      <c r="S118" s="74"/>
      <c r="T118" s="16"/>
      <c r="U118" s="16"/>
      <c r="V118" s="16"/>
      <c r="W118" s="16"/>
    </row>
    <row r="119" spans="1:23" ht="12.75" x14ac:dyDescent="0.2">
      <c r="A119" s="2"/>
      <c r="B119" s="57" t="s">
        <v>157</v>
      </c>
      <c r="C119" s="45">
        <v>94497</v>
      </c>
      <c r="D119" s="52" t="s">
        <v>167</v>
      </c>
      <c r="E119" s="26"/>
      <c r="F119" s="56" t="s">
        <v>10</v>
      </c>
      <c r="G119" s="14">
        <v>1</v>
      </c>
      <c r="H119" s="14">
        <v>0</v>
      </c>
      <c r="I119" s="14">
        <v>0</v>
      </c>
      <c r="J119" s="14">
        <f t="shared" si="43"/>
        <v>0</v>
      </c>
      <c r="K119" s="14">
        <f t="shared" si="44"/>
        <v>0</v>
      </c>
      <c r="L119" s="14">
        <f t="shared" si="45"/>
        <v>0</v>
      </c>
      <c r="M119" s="28">
        <f t="shared" si="46"/>
        <v>0</v>
      </c>
      <c r="N119" s="25"/>
      <c r="O119" s="58"/>
      <c r="P119" s="131"/>
      <c r="Q119" s="85"/>
      <c r="R119" s="16"/>
      <c r="S119" s="74"/>
      <c r="T119" s="16"/>
      <c r="U119" s="16"/>
      <c r="V119" s="16"/>
      <c r="W119" s="16"/>
    </row>
    <row r="120" spans="1:23" ht="12.75" x14ac:dyDescent="0.2">
      <c r="A120" s="2"/>
      <c r="B120" s="57" t="s">
        <v>158</v>
      </c>
      <c r="C120" s="45">
        <v>94795</v>
      </c>
      <c r="D120" s="52" t="s">
        <v>168</v>
      </c>
      <c r="E120" s="26"/>
      <c r="F120" s="56" t="s">
        <v>10</v>
      </c>
      <c r="G120" s="14">
        <v>1</v>
      </c>
      <c r="H120" s="14">
        <v>0</v>
      </c>
      <c r="I120" s="14">
        <v>0</v>
      </c>
      <c r="J120" s="14">
        <f t="shared" si="43"/>
        <v>0</v>
      </c>
      <c r="K120" s="14">
        <f t="shared" si="44"/>
        <v>0</v>
      </c>
      <c r="L120" s="14">
        <f t="shared" si="45"/>
        <v>0</v>
      </c>
      <c r="M120" s="28">
        <f t="shared" si="46"/>
        <v>0</v>
      </c>
      <c r="N120" s="25"/>
      <c r="O120" s="58"/>
      <c r="P120" s="131"/>
      <c r="Q120" s="85"/>
      <c r="R120" s="16"/>
      <c r="S120" s="74"/>
      <c r="T120" s="16"/>
      <c r="U120" s="16"/>
      <c r="V120" s="16"/>
      <c r="W120" s="16"/>
    </row>
    <row r="121" spans="1:23" ht="12.75" x14ac:dyDescent="0.2">
      <c r="A121" s="2"/>
      <c r="B121" s="57" t="s">
        <v>159</v>
      </c>
      <c r="C121" s="54" t="s">
        <v>152</v>
      </c>
      <c r="D121" s="52" t="s">
        <v>151</v>
      </c>
      <c r="E121" s="26"/>
      <c r="F121" s="56" t="s">
        <v>10</v>
      </c>
      <c r="G121" s="14">
        <v>1</v>
      </c>
      <c r="H121" s="14">
        <v>0</v>
      </c>
      <c r="I121" s="14">
        <v>0</v>
      </c>
      <c r="J121" s="14">
        <f t="shared" si="43"/>
        <v>0</v>
      </c>
      <c r="K121" s="14">
        <f t="shared" si="44"/>
        <v>0</v>
      </c>
      <c r="L121" s="14">
        <f t="shared" si="45"/>
        <v>0</v>
      </c>
      <c r="M121" s="28">
        <f t="shared" si="46"/>
        <v>0</v>
      </c>
      <c r="N121" s="25"/>
      <c r="O121" s="58"/>
      <c r="P121" s="131"/>
      <c r="Q121" s="85"/>
      <c r="R121" s="16"/>
      <c r="S121" s="74"/>
      <c r="T121" s="16"/>
      <c r="U121" s="16"/>
      <c r="V121" s="16"/>
      <c r="W121" s="16"/>
    </row>
    <row r="122" spans="1:23" ht="12.75" x14ac:dyDescent="0.2">
      <c r="A122" s="2"/>
      <c r="B122" s="57" t="s">
        <v>236</v>
      </c>
      <c r="C122" s="54">
        <v>86943</v>
      </c>
      <c r="D122" s="52" t="s">
        <v>237</v>
      </c>
      <c r="E122" s="26"/>
      <c r="F122" s="56" t="s">
        <v>10</v>
      </c>
      <c r="G122" s="14">
        <v>1</v>
      </c>
      <c r="H122" s="14">
        <v>0</v>
      </c>
      <c r="I122" s="14">
        <v>0</v>
      </c>
      <c r="J122" s="14">
        <f t="shared" si="43"/>
        <v>0</v>
      </c>
      <c r="K122" s="14">
        <f t="shared" si="44"/>
        <v>0</v>
      </c>
      <c r="L122" s="14">
        <f t="shared" ref="L122:L123" si="52">H122+I122</f>
        <v>0</v>
      </c>
      <c r="M122" s="28">
        <f t="shared" si="46"/>
        <v>0</v>
      </c>
      <c r="N122" s="25"/>
      <c r="O122" s="58"/>
      <c r="P122" s="131"/>
      <c r="Q122" s="85"/>
      <c r="R122" s="16"/>
      <c r="S122" s="74"/>
      <c r="T122" s="16"/>
      <c r="U122" s="16"/>
      <c r="V122" s="16"/>
      <c r="W122" s="16"/>
    </row>
    <row r="123" spans="1:23" ht="12.75" x14ac:dyDescent="0.2">
      <c r="A123" s="2"/>
      <c r="B123" s="57">
        <v>10.23</v>
      </c>
      <c r="C123" s="54">
        <v>86913</v>
      </c>
      <c r="D123" s="52" t="s">
        <v>262</v>
      </c>
      <c r="E123" s="26"/>
      <c r="F123" s="56" t="s">
        <v>10</v>
      </c>
      <c r="G123" s="14">
        <v>3</v>
      </c>
      <c r="H123" s="14">
        <v>0</v>
      </c>
      <c r="I123" s="14">
        <v>0</v>
      </c>
      <c r="J123" s="14">
        <f t="shared" si="43"/>
        <v>0</v>
      </c>
      <c r="K123" s="14">
        <f t="shared" si="44"/>
        <v>0</v>
      </c>
      <c r="L123" s="14">
        <f t="shared" si="52"/>
        <v>0</v>
      </c>
      <c r="M123" s="28">
        <f t="shared" si="46"/>
        <v>0</v>
      </c>
      <c r="N123" s="25"/>
      <c r="O123" s="58"/>
      <c r="P123" s="131"/>
      <c r="Q123" s="85"/>
      <c r="R123" s="16"/>
      <c r="S123" s="74"/>
      <c r="T123" s="16"/>
      <c r="U123" s="16"/>
      <c r="V123" s="16"/>
      <c r="W123" s="16"/>
    </row>
    <row r="124" spans="1:23" ht="12.75" x14ac:dyDescent="0.2">
      <c r="A124" s="2"/>
      <c r="B124" s="57"/>
      <c r="C124" s="45"/>
      <c r="D124" s="52"/>
      <c r="E124" s="26"/>
      <c r="F124" s="56"/>
      <c r="G124" s="14"/>
      <c r="H124" s="14"/>
      <c r="I124" s="14"/>
      <c r="J124" s="14"/>
      <c r="K124" s="14"/>
      <c r="L124" s="14">
        <f t="shared" si="45"/>
        <v>0</v>
      </c>
      <c r="M124" s="28"/>
      <c r="N124" s="25"/>
      <c r="O124" s="58"/>
      <c r="P124" s="131"/>
      <c r="Q124" s="85"/>
      <c r="R124" s="16"/>
      <c r="S124" s="16"/>
      <c r="T124" s="16"/>
      <c r="U124" s="16"/>
      <c r="V124" s="16"/>
      <c r="W124" s="16"/>
    </row>
    <row r="125" spans="1:23" ht="15.75" x14ac:dyDescent="0.25">
      <c r="A125" s="2"/>
      <c r="B125" s="146">
        <v>11</v>
      </c>
      <c r="C125" s="153"/>
      <c r="D125" s="140" t="s">
        <v>60</v>
      </c>
      <c r="E125" s="150"/>
      <c r="F125" s="149"/>
      <c r="G125" s="144"/>
      <c r="H125" s="144"/>
      <c r="I125" s="144"/>
      <c r="J125" s="144"/>
      <c r="K125" s="144" t="s">
        <v>76</v>
      </c>
      <c r="L125" s="144"/>
      <c r="M125" s="145">
        <f>SUM(M126:M136)</f>
        <v>0</v>
      </c>
      <c r="N125" s="25"/>
      <c r="O125" s="58"/>
      <c r="P125" s="131"/>
      <c r="Q125" s="85"/>
      <c r="R125" s="16"/>
      <c r="S125" s="16"/>
      <c r="T125" s="16"/>
      <c r="U125" s="16"/>
      <c r="V125" s="16"/>
      <c r="W125" s="16"/>
    </row>
    <row r="126" spans="1:23" ht="12.75" x14ac:dyDescent="0.2">
      <c r="A126" s="2"/>
      <c r="B126" s="57" t="s">
        <v>56</v>
      </c>
      <c r="C126" s="45">
        <v>97593</v>
      </c>
      <c r="D126" s="52" t="s">
        <v>216</v>
      </c>
      <c r="E126" s="26"/>
      <c r="F126" s="56" t="s">
        <v>10</v>
      </c>
      <c r="G126" s="14">
        <v>17</v>
      </c>
      <c r="H126" s="14">
        <v>0</v>
      </c>
      <c r="I126" s="14">
        <v>0</v>
      </c>
      <c r="J126" s="14">
        <f t="shared" ref="J126:J135" si="53">G126*H126</f>
        <v>0</v>
      </c>
      <c r="K126" s="14">
        <f t="shared" ref="K126:K135" si="54">G126*I126</f>
        <v>0</v>
      </c>
      <c r="L126" s="14">
        <f t="shared" ref="L126:L127" si="55">H126+I126</f>
        <v>0</v>
      </c>
      <c r="M126" s="28">
        <f t="shared" ref="M126:M135" si="56">G126*L126</f>
        <v>0</v>
      </c>
      <c r="N126" s="25"/>
      <c r="O126" s="58"/>
      <c r="P126" s="131"/>
      <c r="Q126" s="85"/>
      <c r="R126" s="16"/>
      <c r="S126" s="74"/>
      <c r="T126" s="16"/>
      <c r="U126" s="16"/>
      <c r="V126" s="16"/>
      <c r="W126" s="16"/>
    </row>
    <row r="127" spans="1:23" ht="12.75" x14ac:dyDescent="0.2">
      <c r="A127" s="2"/>
      <c r="B127" s="57" t="s">
        <v>57</v>
      </c>
      <c r="C127" s="45">
        <v>97614</v>
      </c>
      <c r="D127" s="52" t="s">
        <v>227</v>
      </c>
      <c r="E127" s="26"/>
      <c r="F127" s="56" t="s">
        <v>10</v>
      </c>
      <c r="G127" s="14">
        <v>21</v>
      </c>
      <c r="H127" s="14">
        <v>0</v>
      </c>
      <c r="I127" s="14">
        <v>0</v>
      </c>
      <c r="J127" s="14">
        <f t="shared" si="53"/>
        <v>0</v>
      </c>
      <c r="K127" s="14">
        <f t="shared" si="54"/>
        <v>0</v>
      </c>
      <c r="L127" s="14">
        <f t="shared" si="55"/>
        <v>0</v>
      </c>
      <c r="M127" s="28">
        <f t="shared" si="56"/>
        <v>0</v>
      </c>
      <c r="N127" s="25"/>
      <c r="O127" s="58"/>
      <c r="P127" s="131"/>
      <c r="Q127" s="85"/>
      <c r="R127" s="16"/>
      <c r="S127" s="16"/>
      <c r="T127" s="16"/>
      <c r="U127" s="16"/>
      <c r="V127" s="16"/>
      <c r="W127" s="16"/>
    </row>
    <row r="128" spans="1:23" ht="12.75" x14ac:dyDescent="0.2">
      <c r="A128" s="2"/>
      <c r="B128" s="57" t="s">
        <v>140</v>
      </c>
      <c r="C128" s="45">
        <v>97610</v>
      </c>
      <c r="D128" s="52" t="s">
        <v>228</v>
      </c>
      <c r="E128" s="26"/>
      <c r="F128" s="56" t="s">
        <v>10</v>
      </c>
      <c r="G128" s="14">
        <v>35</v>
      </c>
      <c r="H128" s="14">
        <v>0</v>
      </c>
      <c r="I128" s="14">
        <v>0</v>
      </c>
      <c r="J128" s="14">
        <f t="shared" si="53"/>
        <v>0</v>
      </c>
      <c r="K128" s="14">
        <f t="shared" si="54"/>
        <v>0</v>
      </c>
      <c r="L128" s="14">
        <f t="shared" ref="L128:L135" si="57">H128+I128</f>
        <v>0</v>
      </c>
      <c r="M128" s="28">
        <f t="shared" si="56"/>
        <v>0</v>
      </c>
      <c r="N128" s="25"/>
      <c r="O128" s="58"/>
      <c r="P128" s="131"/>
      <c r="Q128" s="85"/>
      <c r="R128" s="16"/>
      <c r="S128" s="16"/>
      <c r="T128" s="16"/>
      <c r="U128" s="16"/>
      <c r="V128" s="16"/>
      <c r="W128" s="16"/>
    </row>
    <row r="129" spans="1:23" ht="12.75" x14ac:dyDescent="0.2">
      <c r="A129" s="2"/>
      <c r="B129" s="57" t="s">
        <v>169</v>
      </c>
      <c r="C129" s="45">
        <v>97605</v>
      </c>
      <c r="D129" s="52" t="s">
        <v>217</v>
      </c>
      <c r="E129" s="26"/>
      <c r="F129" s="56" t="s">
        <v>10</v>
      </c>
      <c r="G129" s="14">
        <v>8</v>
      </c>
      <c r="H129" s="14">
        <v>0</v>
      </c>
      <c r="I129" s="14">
        <v>0</v>
      </c>
      <c r="J129" s="14">
        <f t="shared" si="53"/>
        <v>0</v>
      </c>
      <c r="K129" s="14">
        <f t="shared" si="54"/>
        <v>0</v>
      </c>
      <c r="L129" s="14">
        <f t="shared" ref="L129:L131" si="58">H129+I129</f>
        <v>0</v>
      </c>
      <c r="M129" s="28">
        <f t="shared" si="56"/>
        <v>0</v>
      </c>
      <c r="N129" s="25"/>
      <c r="O129" s="58"/>
      <c r="P129" s="131"/>
      <c r="Q129" s="85"/>
      <c r="R129" s="16"/>
      <c r="S129" s="16"/>
      <c r="T129" s="16"/>
      <c r="U129" s="16"/>
      <c r="V129" s="16"/>
      <c r="W129" s="16"/>
    </row>
    <row r="130" spans="1:23" ht="12.75" x14ac:dyDescent="0.2">
      <c r="A130" s="2"/>
      <c r="B130" s="57" t="s">
        <v>225</v>
      </c>
      <c r="C130" s="45">
        <v>97607</v>
      </c>
      <c r="D130" s="52" t="s">
        <v>218</v>
      </c>
      <c r="E130" s="26"/>
      <c r="F130" s="56" t="s">
        <v>10</v>
      </c>
      <c r="G130" s="14">
        <v>1</v>
      </c>
      <c r="H130" s="14">
        <v>0</v>
      </c>
      <c r="I130" s="14">
        <v>0</v>
      </c>
      <c r="J130" s="14">
        <f t="shared" si="53"/>
        <v>0</v>
      </c>
      <c r="K130" s="14">
        <f t="shared" si="54"/>
        <v>0</v>
      </c>
      <c r="L130" s="14">
        <f t="shared" si="58"/>
        <v>0</v>
      </c>
      <c r="M130" s="28">
        <f t="shared" si="56"/>
        <v>0</v>
      </c>
      <c r="N130" s="25"/>
      <c r="O130" s="58"/>
      <c r="P130" s="131"/>
      <c r="Q130" s="85"/>
      <c r="R130" s="16"/>
      <c r="S130" s="16"/>
      <c r="T130" s="16"/>
      <c r="U130" s="16"/>
      <c r="V130" s="16"/>
      <c r="W130" s="16"/>
    </row>
    <row r="131" spans="1:23" ht="38.25" customHeight="1" x14ac:dyDescent="0.2">
      <c r="A131" s="2"/>
      <c r="B131" s="57" t="s">
        <v>226</v>
      </c>
      <c r="C131" s="45" t="s">
        <v>280</v>
      </c>
      <c r="D131" s="159" t="s">
        <v>279</v>
      </c>
      <c r="E131" s="160"/>
      <c r="F131" s="56" t="s">
        <v>10</v>
      </c>
      <c r="G131" s="14">
        <v>4</v>
      </c>
      <c r="H131" s="14">
        <v>0</v>
      </c>
      <c r="I131" s="14">
        <v>0</v>
      </c>
      <c r="J131" s="14">
        <f t="shared" si="53"/>
        <v>0</v>
      </c>
      <c r="K131" s="14">
        <f t="shared" si="54"/>
        <v>0</v>
      </c>
      <c r="L131" s="14">
        <f t="shared" si="58"/>
        <v>0</v>
      </c>
      <c r="M131" s="28">
        <f t="shared" si="56"/>
        <v>0</v>
      </c>
      <c r="N131" s="25"/>
      <c r="O131" s="58"/>
      <c r="P131" s="131"/>
      <c r="Q131" s="85"/>
      <c r="R131" s="16"/>
      <c r="S131" s="74"/>
      <c r="T131" s="16"/>
      <c r="U131" s="16"/>
      <c r="V131" s="16"/>
      <c r="W131" s="16"/>
    </row>
    <row r="132" spans="1:23" ht="27.75" customHeight="1" x14ac:dyDescent="0.2">
      <c r="A132" s="2"/>
      <c r="B132" s="57" t="s">
        <v>260</v>
      </c>
      <c r="C132" s="45">
        <v>93128</v>
      </c>
      <c r="D132" s="159" t="s">
        <v>276</v>
      </c>
      <c r="E132" s="160"/>
      <c r="F132" s="56" t="s">
        <v>10</v>
      </c>
      <c r="G132" s="14">
        <v>82</v>
      </c>
      <c r="H132" s="14">
        <v>0</v>
      </c>
      <c r="I132" s="14">
        <v>0</v>
      </c>
      <c r="J132" s="14">
        <f t="shared" si="53"/>
        <v>0</v>
      </c>
      <c r="K132" s="14">
        <f t="shared" si="54"/>
        <v>0</v>
      </c>
      <c r="L132" s="14">
        <f t="shared" si="57"/>
        <v>0</v>
      </c>
      <c r="M132" s="28">
        <f t="shared" si="56"/>
        <v>0</v>
      </c>
      <c r="N132" s="25"/>
      <c r="O132" s="58"/>
      <c r="P132" s="131"/>
      <c r="Q132" s="85"/>
      <c r="R132" s="16"/>
      <c r="S132" s="74"/>
      <c r="T132" s="16"/>
      <c r="U132" s="16"/>
      <c r="V132" s="16"/>
      <c r="W132" s="16"/>
    </row>
    <row r="133" spans="1:23" ht="27.75" customHeight="1" x14ac:dyDescent="0.2">
      <c r="A133" s="2"/>
      <c r="B133" s="57" t="s">
        <v>281</v>
      </c>
      <c r="C133" s="45">
        <v>93141</v>
      </c>
      <c r="D133" s="159" t="s">
        <v>278</v>
      </c>
      <c r="E133" s="160"/>
      <c r="F133" s="56" t="s">
        <v>10</v>
      </c>
      <c r="G133" s="14">
        <v>76</v>
      </c>
      <c r="H133" s="14">
        <v>0</v>
      </c>
      <c r="I133" s="14">
        <v>0</v>
      </c>
      <c r="J133" s="14">
        <f t="shared" si="53"/>
        <v>0</v>
      </c>
      <c r="K133" s="14">
        <f t="shared" si="54"/>
        <v>0</v>
      </c>
      <c r="L133" s="14">
        <f t="shared" si="57"/>
        <v>0</v>
      </c>
      <c r="M133" s="28">
        <f t="shared" si="56"/>
        <v>0</v>
      </c>
      <c r="N133" s="25"/>
      <c r="O133" s="58"/>
      <c r="P133" s="131"/>
      <c r="Q133" s="85"/>
      <c r="R133" s="16"/>
      <c r="S133" s="74"/>
      <c r="T133" s="16"/>
      <c r="U133" s="16"/>
      <c r="V133" s="16"/>
      <c r="W133" s="16"/>
    </row>
    <row r="134" spans="1:23" ht="27.75" customHeight="1" x14ac:dyDescent="0.2">
      <c r="A134" s="2"/>
      <c r="B134" s="57" t="s">
        <v>282</v>
      </c>
      <c r="C134" s="45">
        <v>93144</v>
      </c>
      <c r="D134" s="159" t="s">
        <v>277</v>
      </c>
      <c r="E134" s="160"/>
      <c r="F134" s="56" t="s">
        <v>10</v>
      </c>
      <c r="G134" s="14">
        <v>17</v>
      </c>
      <c r="H134" s="14">
        <v>0</v>
      </c>
      <c r="I134" s="14">
        <v>0</v>
      </c>
      <c r="J134" s="14">
        <f t="shared" si="53"/>
        <v>0</v>
      </c>
      <c r="K134" s="14">
        <f t="shared" si="54"/>
        <v>0</v>
      </c>
      <c r="L134" s="14">
        <f t="shared" ref="L134" si="59">H134+I134</f>
        <v>0</v>
      </c>
      <c r="M134" s="28">
        <f t="shared" si="56"/>
        <v>0</v>
      </c>
      <c r="N134" s="25"/>
      <c r="O134" s="58"/>
      <c r="P134" s="131"/>
      <c r="Q134" s="85"/>
      <c r="R134" s="16"/>
      <c r="S134" s="74"/>
      <c r="T134" s="16"/>
      <c r="U134" s="16"/>
      <c r="V134" s="16"/>
      <c r="W134" s="16"/>
    </row>
    <row r="135" spans="1:23" ht="15.75" customHeight="1" x14ac:dyDescent="0.2">
      <c r="A135" s="2"/>
      <c r="B135" s="57" t="s">
        <v>283</v>
      </c>
      <c r="C135" s="45">
        <v>41598</v>
      </c>
      <c r="D135" s="159" t="s">
        <v>261</v>
      </c>
      <c r="E135" s="160"/>
      <c r="F135" s="56" t="s">
        <v>10</v>
      </c>
      <c r="G135" s="14">
        <v>1</v>
      </c>
      <c r="H135" s="14">
        <v>0</v>
      </c>
      <c r="I135" s="14">
        <v>0</v>
      </c>
      <c r="J135" s="14">
        <f t="shared" si="53"/>
        <v>0</v>
      </c>
      <c r="K135" s="14">
        <f t="shared" si="54"/>
        <v>0</v>
      </c>
      <c r="L135" s="14">
        <f t="shared" si="57"/>
        <v>0</v>
      </c>
      <c r="M135" s="28">
        <f t="shared" si="56"/>
        <v>0</v>
      </c>
      <c r="N135" s="25"/>
      <c r="O135" s="113"/>
      <c r="P135" s="131"/>
      <c r="Q135" s="85"/>
      <c r="R135" s="16"/>
      <c r="S135" s="74"/>
      <c r="T135" s="16"/>
      <c r="U135" s="16"/>
      <c r="V135" s="16"/>
      <c r="W135" s="16"/>
    </row>
    <row r="136" spans="1:23" ht="12.75" x14ac:dyDescent="0.2">
      <c r="A136" s="2"/>
      <c r="B136" s="57"/>
      <c r="C136" s="45"/>
      <c r="D136" s="52"/>
      <c r="E136" s="26"/>
      <c r="F136" s="56"/>
      <c r="G136" s="14"/>
      <c r="H136" s="14"/>
      <c r="I136" s="14"/>
      <c r="J136" s="14"/>
      <c r="K136" s="14"/>
      <c r="L136" s="14"/>
      <c r="M136" s="28"/>
      <c r="N136" s="25"/>
      <c r="O136" s="58"/>
      <c r="P136" s="131"/>
      <c r="Q136" s="85"/>
      <c r="R136" s="16"/>
      <c r="S136" s="16"/>
      <c r="T136" s="16"/>
      <c r="U136" s="16"/>
      <c r="V136" s="16"/>
      <c r="W136" s="16"/>
    </row>
    <row r="137" spans="1:23" ht="15.75" x14ac:dyDescent="0.25">
      <c r="A137" s="2"/>
      <c r="B137" s="146">
        <v>12</v>
      </c>
      <c r="C137" s="153"/>
      <c r="D137" s="140" t="s">
        <v>117</v>
      </c>
      <c r="E137" s="150"/>
      <c r="F137" s="149"/>
      <c r="G137" s="144"/>
      <c r="H137" s="144"/>
      <c r="I137" s="144"/>
      <c r="J137" s="144"/>
      <c r="K137" s="144" t="s">
        <v>141</v>
      </c>
      <c r="L137" s="144"/>
      <c r="M137" s="145">
        <f>SUM(M138:M140)</f>
        <v>0</v>
      </c>
      <c r="N137" s="25"/>
      <c r="O137" s="58"/>
      <c r="P137" s="131"/>
      <c r="Q137" s="85"/>
      <c r="R137" s="16"/>
      <c r="S137" s="16"/>
      <c r="T137" s="16"/>
      <c r="U137" s="16"/>
      <c r="V137" s="16"/>
      <c r="W137" s="16"/>
    </row>
    <row r="138" spans="1:23" ht="12.75" x14ac:dyDescent="0.2">
      <c r="A138" s="2"/>
      <c r="B138" s="57" t="s">
        <v>119</v>
      </c>
      <c r="C138" s="45">
        <v>88485</v>
      </c>
      <c r="D138" s="52" t="s">
        <v>118</v>
      </c>
      <c r="E138" s="26"/>
      <c r="F138" s="56" t="s">
        <v>3</v>
      </c>
      <c r="G138" s="14">
        <v>1869.01</v>
      </c>
      <c r="H138" s="14">
        <v>0</v>
      </c>
      <c r="I138" s="14">
        <v>0</v>
      </c>
      <c r="J138" s="14">
        <f>G138*H138</f>
        <v>0</v>
      </c>
      <c r="K138" s="14">
        <f>G138*I138</f>
        <v>0</v>
      </c>
      <c r="L138" s="14">
        <f t="shared" ref="L138:L140" si="60">H138+I138</f>
        <v>0</v>
      </c>
      <c r="M138" s="28">
        <f>G138*L138</f>
        <v>0</v>
      </c>
      <c r="N138" s="25"/>
      <c r="O138" s="58"/>
      <c r="P138" s="131"/>
      <c r="Q138" s="89"/>
      <c r="R138" s="16"/>
      <c r="S138" s="16"/>
      <c r="T138" s="16"/>
      <c r="U138" s="16"/>
      <c r="V138" s="16"/>
      <c r="W138" s="16"/>
    </row>
    <row r="139" spans="1:23" ht="12.75" x14ac:dyDescent="0.2">
      <c r="A139" s="2"/>
      <c r="B139" s="57" t="s">
        <v>120</v>
      </c>
      <c r="C139" s="45">
        <v>88489</v>
      </c>
      <c r="D139" s="52" t="s">
        <v>122</v>
      </c>
      <c r="E139" s="26"/>
      <c r="F139" s="56" t="s">
        <v>3</v>
      </c>
      <c r="G139" s="109">
        <v>1869.01</v>
      </c>
      <c r="H139" s="14">
        <v>0</v>
      </c>
      <c r="I139" s="14">
        <v>0</v>
      </c>
      <c r="J139" s="14">
        <f>G139*H139</f>
        <v>0</v>
      </c>
      <c r="K139" s="14">
        <f>G139*I139</f>
        <v>0</v>
      </c>
      <c r="L139" s="14">
        <f t="shared" si="60"/>
        <v>0</v>
      </c>
      <c r="M139" s="28">
        <f>G139*L139</f>
        <v>0</v>
      </c>
      <c r="N139" s="25"/>
      <c r="O139" s="58"/>
      <c r="P139" s="131"/>
      <c r="Q139" s="89"/>
      <c r="R139" s="16"/>
      <c r="S139" s="16"/>
      <c r="T139" s="16"/>
      <c r="U139" s="16"/>
      <c r="V139" s="16"/>
      <c r="W139" s="16"/>
    </row>
    <row r="140" spans="1:23" ht="12.75" x14ac:dyDescent="0.2">
      <c r="A140" s="2"/>
      <c r="B140" s="57" t="s">
        <v>121</v>
      </c>
      <c r="C140" s="54" t="s">
        <v>270</v>
      </c>
      <c r="D140" s="52" t="s">
        <v>271</v>
      </c>
      <c r="E140" s="26"/>
      <c r="F140" s="56" t="s">
        <v>3</v>
      </c>
      <c r="G140" s="14">
        <v>56.28</v>
      </c>
      <c r="H140" s="14">
        <v>0</v>
      </c>
      <c r="I140" s="14">
        <v>0</v>
      </c>
      <c r="J140" s="14">
        <f>G140*H140</f>
        <v>0</v>
      </c>
      <c r="K140" s="14">
        <f>G140*I140</f>
        <v>0</v>
      </c>
      <c r="L140" s="14">
        <f t="shared" si="60"/>
        <v>0</v>
      </c>
      <c r="M140" s="28">
        <f>G140*L140</f>
        <v>0</v>
      </c>
      <c r="N140" s="25"/>
      <c r="O140" s="58"/>
      <c r="P140" s="131"/>
      <c r="Q140" s="89"/>
      <c r="R140" s="16"/>
      <c r="S140" s="16"/>
      <c r="T140" s="16"/>
      <c r="U140" s="16"/>
      <c r="V140" s="16"/>
      <c r="W140" s="16"/>
    </row>
    <row r="141" spans="1:23" ht="12.75" x14ac:dyDescent="0.2">
      <c r="A141" s="2"/>
      <c r="B141" s="57"/>
      <c r="C141" s="45"/>
      <c r="D141" s="52"/>
      <c r="E141" s="26"/>
      <c r="F141" s="56"/>
      <c r="G141" s="14"/>
      <c r="H141" s="14"/>
      <c r="I141" s="14"/>
      <c r="J141" s="14"/>
      <c r="K141" s="14"/>
      <c r="L141" s="14"/>
      <c r="M141" s="28"/>
      <c r="N141" s="25"/>
      <c r="O141" s="58"/>
      <c r="P141" s="131"/>
      <c r="Q141" s="85"/>
      <c r="R141" s="16"/>
      <c r="S141" s="16"/>
      <c r="T141" s="16"/>
      <c r="U141" s="16"/>
      <c r="V141" s="16"/>
      <c r="W141" s="16"/>
    </row>
    <row r="142" spans="1:23" ht="15.75" x14ac:dyDescent="0.25">
      <c r="A142" s="2"/>
      <c r="B142" s="146">
        <v>13</v>
      </c>
      <c r="C142" s="153"/>
      <c r="D142" s="140" t="s">
        <v>54</v>
      </c>
      <c r="E142" s="150"/>
      <c r="F142" s="149"/>
      <c r="G142" s="144"/>
      <c r="H142" s="144"/>
      <c r="I142" s="144"/>
      <c r="J142" s="144"/>
      <c r="K142" s="144" t="s">
        <v>142</v>
      </c>
      <c r="L142" s="144"/>
      <c r="M142" s="145">
        <f>SUM(M143:M144)</f>
        <v>0</v>
      </c>
      <c r="N142" s="25"/>
      <c r="O142" s="58"/>
      <c r="P142" s="131"/>
      <c r="Q142" s="85"/>
      <c r="R142" s="16"/>
      <c r="S142" s="16"/>
      <c r="T142" s="16"/>
      <c r="U142" s="16"/>
      <c r="V142" s="16"/>
      <c r="W142" s="16"/>
    </row>
    <row r="143" spans="1:23" ht="12.75" x14ac:dyDescent="0.2">
      <c r="A143" s="2"/>
      <c r="B143" s="57" t="s">
        <v>143</v>
      </c>
      <c r="C143" s="45">
        <v>83731</v>
      </c>
      <c r="D143" s="52" t="s">
        <v>55</v>
      </c>
      <c r="E143" s="26"/>
      <c r="F143" s="56" t="s">
        <v>3</v>
      </c>
      <c r="G143" s="14">
        <v>30.12</v>
      </c>
      <c r="H143" s="14">
        <v>0</v>
      </c>
      <c r="I143" s="14">
        <v>0</v>
      </c>
      <c r="J143" s="14">
        <f>G143*H143</f>
        <v>0</v>
      </c>
      <c r="K143" s="14">
        <f>G143*I143</f>
        <v>0</v>
      </c>
      <c r="L143" s="14">
        <f t="shared" ref="L143" si="61">H143+I143</f>
        <v>0</v>
      </c>
      <c r="M143" s="28">
        <f>G143*L143</f>
        <v>0</v>
      </c>
      <c r="N143" s="25"/>
      <c r="O143" s="58"/>
      <c r="P143" s="131"/>
      <c r="Q143" s="85"/>
      <c r="R143" s="16"/>
      <c r="S143" s="16"/>
      <c r="T143" s="16"/>
      <c r="U143" s="16"/>
      <c r="V143" s="16"/>
      <c r="W143" s="16"/>
    </row>
    <row r="144" spans="1:23" ht="12.75" x14ac:dyDescent="0.2">
      <c r="A144" s="2"/>
      <c r="B144" s="57"/>
      <c r="C144" s="45"/>
      <c r="D144" s="52"/>
      <c r="E144" s="26"/>
      <c r="F144" s="56"/>
      <c r="G144" s="14"/>
      <c r="H144" s="14"/>
      <c r="I144" s="14"/>
      <c r="J144" s="14"/>
      <c r="K144" s="14"/>
      <c r="L144" s="14"/>
      <c r="M144" s="28"/>
      <c r="N144" s="25"/>
      <c r="O144" s="58"/>
      <c r="P144" s="131"/>
      <c r="Q144" s="85"/>
      <c r="R144" s="16"/>
      <c r="S144" s="16"/>
      <c r="T144" s="16"/>
      <c r="U144" s="16"/>
      <c r="V144" s="16"/>
      <c r="W144" s="16"/>
    </row>
    <row r="145" spans="1:23" ht="12.75" x14ac:dyDescent="0.2">
      <c r="A145" s="2"/>
      <c r="B145" s="57"/>
      <c r="C145" s="45"/>
      <c r="D145" s="52"/>
      <c r="E145" s="26"/>
      <c r="F145" s="56"/>
      <c r="G145" s="14"/>
      <c r="H145" s="14"/>
      <c r="I145" s="14"/>
      <c r="J145" s="14"/>
      <c r="K145" s="14"/>
      <c r="L145" s="14"/>
      <c r="M145" s="28"/>
      <c r="N145" s="25"/>
      <c r="O145" s="58"/>
      <c r="P145" s="131"/>
      <c r="Q145" s="85"/>
      <c r="R145" s="16"/>
      <c r="S145" s="16"/>
      <c r="T145" s="16"/>
      <c r="U145" s="16"/>
      <c r="V145" s="16"/>
      <c r="W145" s="16"/>
    </row>
    <row r="146" spans="1:23" ht="15.75" x14ac:dyDescent="0.25">
      <c r="A146" s="2"/>
      <c r="B146" s="146">
        <v>14</v>
      </c>
      <c r="C146" s="153"/>
      <c r="D146" s="140" t="s">
        <v>185</v>
      </c>
      <c r="E146" s="150"/>
      <c r="F146" s="149"/>
      <c r="G146" s="144"/>
      <c r="H146" s="144"/>
      <c r="I146" s="144"/>
      <c r="J146" s="144"/>
      <c r="K146" s="144" t="s">
        <v>238</v>
      </c>
      <c r="L146" s="144"/>
      <c r="M146" s="145">
        <f>SUM(M147:M152)</f>
        <v>0</v>
      </c>
      <c r="N146" s="25"/>
      <c r="O146" s="58"/>
      <c r="P146" s="131"/>
      <c r="Q146" s="85"/>
      <c r="R146" s="16"/>
      <c r="S146" s="16"/>
      <c r="T146" s="16"/>
      <c r="U146" s="16"/>
      <c r="V146" s="16"/>
      <c r="W146" s="16"/>
    </row>
    <row r="147" spans="1:23" ht="12.75" x14ac:dyDescent="0.2">
      <c r="A147" s="2"/>
      <c r="B147" s="57" t="s">
        <v>177</v>
      </c>
      <c r="C147" s="45" t="s">
        <v>180</v>
      </c>
      <c r="D147" s="117" t="s">
        <v>178</v>
      </c>
      <c r="E147" s="118"/>
      <c r="F147" s="56" t="s">
        <v>10</v>
      </c>
      <c r="G147" s="14">
        <v>5</v>
      </c>
      <c r="H147" s="14">
        <v>0</v>
      </c>
      <c r="I147" s="14">
        <v>0</v>
      </c>
      <c r="J147" s="14">
        <f t="shared" ref="J147:J152" si="62">G147*H147</f>
        <v>0</v>
      </c>
      <c r="K147" s="14">
        <f t="shared" ref="K147:K152" si="63">G147*I147</f>
        <v>0</v>
      </c>
      <c r="L147" s="14">
        <f t="shared" ref="L147" si="64">H147+I147</f>
        <v>0</v>
      </c>
      <c r="M147" s="28">
        <f t="shared" ref="M147:M152" si="65">G147*L147</f>
        <v>0</v>
      </c>
      <c r="N147" s="25"/>
      <c r="O147" s="58"/>
      <c r="P147" s="131"/>
      <c r="Q147" s="85"/>
      <c r="R147" s="16"/>
      <c r="S147" s="16"/>
      <c r="T147" s="16"/>
      <c r="U147" s="16"/>
      <c r="V147" s="16"/>
      <c r="W147" s="16"/>
    </row>
    <row r="148" spans="1:23" ht="12.75" x14ac:dyDescent="0.2">
      <c r="A148" s="2"/>
      <c r="B148" s="57" t="s">
        <v>181</v>
      </c>
      <c r="C148" s="45" t="s">
        <v>194</v>
      </c>
      <c r="D148" s="117" t="s">
        <v>179</v>
      </c>
      <c r="E148" s="118"/>
      <c r="F148" s="56" t="s">
        <v>10</v>
      </c>
      <c r="G148" s="14">
        <v>25</v>
      </c>
      <c r="H148" s="14">
        <v>0</v>
      </c>
      <c r="I148" s="14">
        <v>0</v>
      </c>
      <c r="J148" s="14">
        <f t="shared" si="62"/>
        <v>0</v>
      </c>
      <c r="K148" s="14">
        <f t="shared" si="63"/>
        <v>0</v>
      </c>
      <c r="L148" s="14">
        <f t="shared" ref="L148" si="66">H148+I148</f>
        <v>0</v>
      </c>
      <c r="M148" s="28">
        <f t="shared" si="65"/>
        <v>0</v>
      </c>
      <c r="N148" s="25"/>
      <c r="O148" s="58"/>
      <c r="P148" s="131"/>
      <c r="Q148" s="85"/>
      <c r="R148" s="16"/>
      <c r="S148" s="16"/>
      <c r="T148" s="16"/>
      <c r="U148" s="16"/>
      <c r="V148" s="16"/>
      <c r="W148" s="16"/>
    </row>
    <row r="149" spans="1:23" ht="12.75" x14ac:dyDescent="0.2">
      <c r="A149" s="2"/>
      <c r="B149" s="57" t="s">
        <v>182</v>
      </c>
      <c r="C149" s="45">
        <v>97599</v>
      </c>
      <c r="D149" s="170" t="s">
        <v>193</v>
      </c>
      <c r="E149" s="171"/>
      <c r="F149" s="56" t="s">
        <v>10</v>
      </c>
      <c r="G149" s="14">
        <v>16</v>
      </c>
      <c r="H149" s="14">
        <v>0</v>
      </c>
      <c r="I149" s="14">
        <v>0</v>
      </c>
      <c r="J149" s="14">
        <f t="shared" si="62"/>
        <v>0</v>
      </c>
      <c r="K149" s="14">
        <f t="shared" si="63"/>
        <v>0</v>
      </c>
      <c r="L149" s="14">
        <f t="shared" ref="L149:L150" si="67">H149+I149</f>
        <v>0</v>
      </c>
      <c r="M149" s="28">
        <f t="shared" si="65"/>
        <v>0</v>
      </c>
      <c r="N149" s="25"/>
      <c r="O149" s="58"/>
      <c r="P149" s="131"/>
      <c r="Q149" s="85"/>
      <c r="R149" s="16"/>
      <c r="S149" s="16"/>
      <c r="T149" s="16"/>
      <c r="U149" s="16"/>
      <c r="V149" s="16"/>
      <c r="W149" s="16"/>
    </row>
    <row r="150" spans="1:23" ht="12.75" x14ac:dyDescent="0.2">
      <c r="A150" s="2"/>
      <c r="B150" s="57" t="s">
        <v>183</v>
      </c>
      <c r="C150" s="45">
        <v>39624</v>
      </c>
      <c r="D150" s="117" t="s">
        <v>195</v>
      </c>
      <c r="E150" s="118"/>
      <c r="F150" s="56" t="s">
        <v>275</v>
      </c>
      <c r="G150" s="14">
        <v>1</v>
      </c>
      <c r="H150" s="14">
        <v>0</v>
      </c>
      <c r="I150" s="14">
        <v>0</v>
      </c>
      <c r="J150" s="14">
        <f t="shared" si="62"/>
        <v>0</v>
      </c>
      <c r="K150" s="14">
        <f t="shared" si="63"/>
        <v>0</v>
      </c>
      <c r="L150" s="14">
        <f t="shared" si="67"/>
        <v>0</v>
      </c>
      <c r="M150" s="28">
        <f t="shared" si="65"/>
        <v>0</v>
      </c>
      <c r="N150" s="25"/>
      <c r="O150" s="112"/>
      <c r="P150" s="131"/>
      <c r="Q150" s="85"/>
      <c r="R150" s="16"/>
      <c r="S150" s="16"/>
      <c r="T150" s="16"/>
      <c r="U150" s="16"/>
      <c r="V150" s="16"/>
      <c r="W150" s="16"/>
    </row>
    <row r="151" spans="1:23" ht="12.75" x14ac:dyDescent="0.2">
      <c r="A151" s="2"/>
      <c r="B151" s="57" t="s">
        <v>186</v>
      </c>
      <c r="C151" s="45">
        <v>39621</v>
      </c>
      <c r="D151" s="117" t="s">
        <v>196</v>
      </c>
      <c r="E151" s="118"/>
      <c r="F151" s="56" t="s">
        <v>275</v>
      </c>
      <c r="G151" s="14">
        <v>2</v>
      </c>
      <c r="H151" s="14">
        <v>0</v>
      </c>
      <c r="I151" s="14">
        <v>0</v>
      </c>
      <c r="J151" s="14">
        <f t="shared" si="62"/>
        <v>0</v>
      </c>
      <c r="K151" s="14">
        <f t="shared" si="63"/>
        <v>0</v>
      </c>
      <c r="L151" s="14">
        <f t="shared" ref="L151" si="68">H151+I151</f>
        <v>0</v>
      </c>
      <c r="M151" s="28">
        <f t="shared" si="65"/>
        <v>0</v>
      </c>
      <c r="N151" s="25"/>
      <c r="O151" s="112"/>
      <c r="P151" s="131"/>
      <c r="Q151" s="85"/>
      <c r="R151" s="16"/>
      <c r="S151" s="16"/>
      <c r="T151" s="16"/>
      <c r="U151" s="16"/>
      <c r="V151" s="16"/>
      <c r="W151" s="16"/>
    </row>
    <row r="152" spans="1:23" ht="12.75" x14ac:dyDescent="0.2">
      <c r="A152" s="2"/>
      <c r="B152" s="57" t="s">
        <v>186</v>
      </c>
      <c r="C152" s="45" t="s">
        <v>198</v>
      </c>
      <c r="D152" s="117" t="s">
        <v>184</v>
      </c>
      <c r="E152" s="118"/>
      <c r="F152" s="56" t="s">
        <v>10</v>
      </c>
      <c r="G152" s="14">
        <v>5</v>
      </c>
      <c r="H152" s="14">
        <v>0</v>
      </c>
      <c r="I152" s="14">
        <v>0</v>
      </c>
      <c r="J152" s="14">
        <f t="shared" si="62"/>
        <v>0</v>
      </c>
      <c r="K152" s="14">
        <f t="shared" si="63"/>
        <v>0</v>
      </c>
      <c r="L152" s="14">
        <f t="shared" ref="L152" si="69">H152+I152</f>
        <v>0</v>
      </c>
      <c r="M152" s="28">
        <f t="shared" si="65"/>
        <v>0</v>
      </c>
      <c r="N152" s="25"/>
      <c r="O152" s="58"/>
      <c r="P152" s="131"/>
      <c r="Q152" s="85"/>
      <c r="R152" s="16"/>
      <c r="S152" s="16"/>
      <c r="T152" s="16"/>
      <c r="U152" s="16"/>
      <c r="V152" s="16"/>
      <c r="W152" s="16"/>
    </row>
    <row r="153" spans="1:23" ht="12.75" x14ac:dyDescent="0.2">
      <c r="A153" s="2"/>
      <c r="B153" s="57"/>
      <c r="C153" s="45"/>
      <c r="D153" s="52"/>
      <c r="E153" s="26"/>
      <c r="F153" s="56"/>
      <c r="G153" s="14"/>
      <c r="H153" s="14"/>
      <c r="I153" s="14"/>
      <c r="J153" s="14"/>
      <c r="K153" s="14"/>
      <c r="L153" s="14"/>
      <c r="M153" s="28"/>
      <c r="N153" s="25"/>
      <c r="O153" s="58"/>
      <c r="P153" s="131"/>
      <c r="Q153" s="85"/>
      <c r="R153" s="16"/>
      <c r="S153" s="16"/>
      <c r="T153" s="16"/>
      <c r="U153" s="16"/>
      <c r="V153" s="16"/>
      <c r="W153" s="16"/>
    </row>
    <row r="154" spans="1:23" ht="15.75" x14ac:dyDescent="0.25">
      <c r="A154" s="2"/>
      <c r="B154" s="146">
        <v>15</v>
      </c>
      <c r="C154" s="153"/>
      <c r="D154" s="140" t="s">
        <v>219</v>
      </c>
      <c r="E154" s="150"/>
      <c r="F154" s="149"/>
      <c r="G154" s="144"/>
      <c r="H154" s="144"/>
      <c r="I154" s="144"/>
      <c r="J154" s="144"/>
      <c r="K154" s="144" t="s">
        <v>239</v>
      </c>
      <c r="L154" s="144"/>
      <c r="M154" s="145">
        <f>SUM(M155:M157)</f>
        <v>0</v>
      </c>
      <c r="N154" s="25"/>
      <c r="O154" s="58"/>
      <c r="P154" s="131"/>
      <c r="Q154" s="85"/>
      <c r="R154" s="16"/>
      <c r="S154" s="16"/>
      <c r="T154" s="16"/>
      <c r="U154" s="16"/>
      <c r="V154" s="16"/>
      <c r="W154" s="16"/>
    </row>
    <row r="155" spans="1:23" ht="12.75" x14ac:dyDescent="0.2">
      <c r="A155" s="2"/>
      <c r="B155" s="57" t="s">
        <v>272</v>
      </c>
      <c r="C155" s="34" t="s">
        <v>220</v>
      </c>
      <c r="D155" s="52" t="s">
        <v>221</v>
      </c>
      <c r="E155" s="123"/>
      <c r="F155" s="56" t="s">
        <v>1</v>
      </c>
      <c r="G155" s="14">
        <v>12</v>
      </c>
      <c r="H155" s="14">
        <v>0</v>
      </c>
      <c r="I155" s="14">
        <v>0</v>
      </c>
      <c r="J155" s="14">
        <f>G155*H155</f>
        <v>0</v>
      </c>
      <c r="K155" s="14">
        <f>G155*I155</f>
        <v>0</v>
      </c>
      <c r="L155" s="14">
        <f t="shared" ref="L155" si="70">H155+I155</f>
        <v>0</v>
      </c>
      <c r="M155" s="28">
        <f>G155*L155</f>
        <v>0</v>
      </c>
      <c r="N155" s="25"/>
      <c r="O155" s="58"/>
      <c r="P155" s="131"/>
      <c r="Q155" s="85"/>
      <c r="R155" s="16"/>
      <c r="S155" s="16"/>
      <c r="T155" s="16"/>
      <c r="U155" s="16"/>
      <c r="V155" s="16"/>
      <c r="W155" s="16"/>
    </row>
    <row r="156" spans="1:23" ht="12.75" x14ac:dyDescent="0.2">
      <c r="A156" s="2"/>
      <c r="B156" s="126" t="s">
        <v>273</v>
      </c>
      <c r="C156" s="120">
        <v>73631</v>
      </c>
      <c r="D156" s="121" t="s">
        <v>222</v>
      </c>
      <c r="E156" s="122"/>
      <c r="F156" s="124" t="s">
        <v>3</v>
      </c>
      <c r="G156" s="125">
        <v>13.9</v>
      </c>
      <c r="H156" s="125">
        <v>0</v>
      </c>
      <c r="I156" s="125">
        <v>0</v>
      </c>
      <c r="J156" s="14">
        <f>G156*H156</f>
        <v>0</v>
      </c>
      <c r="K156" s="14">
        <f>G156*I156</f>
        <v>0</v>
      </c>
      <c r="L156" s="14">
        <f t="shared" ref="L156:L157" si="71">H156+I156</f>
        <v>0</v>
      </c>
      <c r="M156" s="28">
        <f>G156*L156</f>
        <v>0</v>
      </c>
      <c r="N156" s="25"/>
      <c r="O156" s="58"/>
      <c r="P156" s="131"/>
      <c r="Q156" s="85"/>
      <c r="R156" s="16"/>
      <c r="S156" s="16"/>
      <c r="T156" s="16"/>
      <c r="U156" s="16"/>
      <c r="V156" s="16"/>
      <c r="W156" s="16"/>
    </row>
    <row r="157" spans="1:23" ht="12.75" x14ac:dyDescent="0.2">
      <c r="A157" s="2"/>
      <c r="B157" s="57" t="s">
        <v>274</v>
      </c>
      <c r="C157" s="34">
        <v>84862</v>
      </c>
      <c r="D157" s="52" t="s">
        <v>223</v>
      </c>
      <c r="E157" s="123"/>
      <c r="F157" s="56" t="s">
        <v>1</v>
      </c>
      <c r="G157" s="14">
        <v>9.5500000000000007</v>
      </c>
      <c r="H157" s="125">
        <v>0</v>
      </c>
      <c r="I157" s="125">
        <v>0</v>
      </c>
      <c r="J157" s="14">
        <f>G157*H157</f>
        <v>0</v>
      </c>
      <c r="K157" s="14">
        <f>G157*I157</f>
        <v>0</v>
      </c>
      <c r="L157" s="14">
        <f t="shared" si="71"/>
        <v>0</v>
      </c>
      <c r="M157" s="28">
        <f>G157*L157</f>
        <v>0</v>
      </c>
      <c r="N157" s="25"/>
      <c r="O157" s="58"/>
      <c r="P157" s="131"/>
      <c r="Q157" s="85"/>
      <c r="R157" s="16"/>
      <c r="S157" s="16"/>
      <c r="T157" s="16"/>
      <c r="U157" s="16"/>
      <c r="V157" s="16"/>
      <c r="W157" s="16"/>
    </row>
    <row r="158" spans="1:23" ht="13.5" thickBot="1" x14ac:dyDescent="0.25">
      <c r="A158" s="2"/>
      <c r="B158" s="25"/>
      <c r="C158" s="25"/>
      <c r="D158" s="13"/>
      <c r="E158" s="2"/>
      <c r="F158" s="94"/>
      <c r="G158" s="16"/>
      <c r="H158" s="16"/>
      <c r="I158" s="16"/>
      <c r="J158" s="16"/>
      <c r="K158" s="16"/>
      <c r="L158" s="16"/>
      <c r="M158" s="16"/>
      <c r="N158" s="25"/>
      <c r="O158" s="58"/>
      <c r="P158" s="131"/>
      <c r="Q158" s="85"/>
      <c r="R158" s="16"/>
      <c r="S158" s="16"/>
      <c r="T158" s="16"/>
      <c r="U158" s="16"/>
      <c r="V158" s="16"/>
      <c r="W158" s="16"/>
    </row>
    <row r="159" spans="1:23" ht="21" customHeight="1" thickBot="1" x14ac:dyDescent="0.3">
      <c r="A159" s="2"/>
      <c r="B159" s="25"/>
      <c r="C159" s="25"/>
      <c r="D159" s="13"/>
      <c r="E159" s="2"/>
      <c r="F159" s="94"/>
      <c r="G159" s="16"/>
      <c r="H159" s="74"/>
      <c r="I159" s="16"/>
      <c r="J159" s="16"/>
      <c r="K159" s="154" t="s">
        <v>7</v>
      </c>
      <c r="L159" s="155"/>
      <c r="M159" s="156">
        <f>M8+M15+M29+M33+M51+M62+M75+M82+M93+M100+M125+M137+M142+M146+M154</f>
        <v>0</v>
      </c>
      <c r="N159" s="114"/>
      <c r="O159" s="58"/>
      <c r="P159" s="134"/>
      <c r="Q159" s="85"/>
      <c r="R159" s="16"/>
      <c r="S159" s="16"/>
      <c r="T159" s="16"/>
      <c r="U159" s="16"/>
      <c r="V159" s="16"/>
      <c r="W159" s="16"/>
    </row>
    <row r="160" spans="1:23" ht="12.75" x14ac:dyDescent="0.15">
      <c r="B160" s="172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4"/>
      <c r="O160" s="93"/>
    </row>
    <row r="161" spans="2:15" ht="37.5" customHeight="1" x14ac:dyDescent="0.15"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O161" s="93"/>
    </row>
    <row r="162" spans="2:15" ht="46.5" customHeight="1" x14ac:dyDescent="0.2">
      <c r="E162" s="50"/>
      <c r="F162" s="12"/>
      <c r="G162" s="10"/>
      <c r="H162" s="11"/>
      <c r="I162" s="111" t="s">
        <v>176</v>
      </c>
      <c r="J162" s="102"/>
      <c r="K162" s="5"/>
      <c r="L162" s="6"/>
      <c r="M162" s="4"/>
    </row>
    <row r="163" spans="2:15" ht="12.75" x14ac:dyDescent="0.2">
      <c r="D163" s="5"/>
      <c r="E163" s="95" t="s">
        <v>305</v>
      </c>
      <c r="F163" s="6"/>
      <c r="G163" s="4"/>
      <c r="H163" s="4"/>
      <c r="I163" s="95" t="s">
        <v>305</v>
      </c>
      <c r="J163" s="4"/>
      <c r="K163" s="4"/>
      <c r="L163" s="4"/>
      <c r="M163" s="4"/>
    </row>
    <row r="164" spans="2:15" ht="12.75" x14ac:dyDescent="0.2">
      <c r="B164" s="4"/>
      <c r="C164" s="4"/>
      <c r="D164" s="5"/>
      <c r="E164" s="107" t="s">
        <v>303</v>
      </c>
      <c r="F164" s="6"/>
      <c r="G164" s="4"/>
      <c r="H164" s="4"/>
      <c r="I164" s="95" t="s">
        <v>304</v>
      </c>
      <c r="J164" s="4"/>
      <c r="K164" s="4"/>
      <c r="L164" s="4"/>
      <c r="M164" s="4"/>
    </row>
    <row r="165" spans="2:15" ht="12.75" x14ac:dyDescent="0.2">
      <c r="B165" s="4"/>
      <c r="C165" s="4"/>
      <c r="D165" s="5"/>
      <c r="E165" s="95"/>
      <c r="F165" s="6"/>
      <c r="G165" s="4"/>
      <c r="H165" s="4"/>
      <c r="I165" s="4"/>
      <c r="J165" s="4"/>
      <c r="K165" s="4"/>
      <c r="L165" s="4"/>
      <c r="M165" s="4"/>
    </row>
    <row r="166" spans="2:15" x14ac:dyDescent="0.15">
      <c r="B166" s="4"/>
      <c r="C166" s="4"/>
    </row>
  </sheetData>
  <mergeCells count="38">
    <mergeCell ref="D47:E47"/>
    <mergeCell ref="D39:E39"/>
    <mergeCell ref="D40:E40"/>
    <mergeCell ref="D41:E41"/>
    <mergeCell ref="D42:E42"/>
    <mergeCell ref="D43:E43"/>
    <mergeCell ref="D112:E112"/>
    <mergeCell ref="D113:E113"/>
    <mergeCell ref="D109:E109"/>
    <mergeCell ref="D111:E111"/>
    <mergeCell ref="D60:E60"/>
    <mergeCell ref="D149:E149"/>
    <mergeCell ref="B160:L160"/>
    <mergeCell ref="B161:M161"/>
    <mergeCell ref="D131:E131"/>
    <mergeCell ref="D115:E115"/>
    <mergeCell ref="D116:E116"/>
    <mergeCell ref="D117:E117"/>
    <mergeCell ref="D135:E135"/>
    <mergeCell ref="D132:E132"/>
    <mergeCell ref="D134:E134"/>
    <mergeCell ref="D133:E133"/>
    <mergeCell ref="A2:M2"/>
    <mergeCell ref="D59:E59"/>
    <mergeCell ref="D6:E6"/>
    <mergeCell ref="D46:E46"/>
    <mergeCell ref="D31:E31"/>
    <mergeCell ref="D45:E45"/>
    <mergeCell ref="D20:E20"/>
    <mergeCell ref="D21:E21"/>
    <mergeCell ref="D23:E23"/>
    <mergeCell ref="D48:E48"/>
    <mergeCell ref="D34:E34"/>
    <mergeCell ref="D35:E35"/>
    <mergeCell ref="D37:E37"/>
    <mergeCell ref="D38:E38"/>
    <mergeCell ref="D36:E36"/>
    <mergeCell ref="D44:E44"/>
  </mergeCells>
  <conditionalFormatting sqref="K160">
    <cfRule type="expression" dxfId="4" priority="3" stopIfTrue="1">
      <formula>OR(#REF!="M",#REF!="A")</formula>
    </cfRule>
  </conditionalFormatting>
  <conditionalFormatting sqref="L160">
    <cfRule type="expression" dxfId="3" priority="1" stopIfTrue="1">
      <formula>OR(#REF!="M",#REF!="A")</formula>
    </cfRule>
  </conditionalFormatting>
  <conditionalFormatting sqref="C160 F160">
    <cfRule type="expression" dxfId="2" priority="6" stopIfTrue="1">
      <formula>OR(#REF!="M",#REF!="A")</formula>
    </cfRule>
  </conditionalFormatting>
  <conditionalFormatting sqref="B160">
    <cfRule type="expression" dxfId="1" priority="8" stopIfTrue="1">
      <formula>OR(#REF!="M",#REF!="A")</formula>
    </cfRule>
  </conditionalFormatting>
  <conditionalFormatting sqref="D160 G160:I160">
    <cfRule type="expression" dxfId="0" priority="9" stopIfTrue="1">
      <formula>OR(#REF!="M",#REF!="A")</formula>
    </cfRule>
  </conditionalFormatting>
  <printOptions horizontalCentered="1"/>
  <pageMargins left="0.11811023622047245" right="0.11811023622047245" top="0.19685039370078741" bottom="0.19685039370078741" header="0.11811023622047245" footer="0.11811023622047245"/>
  <pageSetup paperSize="9" scale="67" fitToHeight="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TMP 01.2019 ANEXO II</vt:lpstr>
      <vt:lpstr>'TMP 01.2019 ANEXO II'!Area_de_impressao</vt:lpstr>
    </vt:vector>
  </TitlesOfParts>
  <Company>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user</cp:lastModifiedBy>
  <cp:lastPrinted>2019-05-27T17:54:03Z</cp:lastPrinted>
  <dcterms:created xsi:type="dcterms:W3CDTF">1998-09-25T18:07:46Z</dcterms:created>
  <dcterms:modified xsi:type="dcterms:W3CDTF">2019-05-27T17:55:25Z</dcterms:modified>
</cp:coreProperties>
</file>